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145" windowHeight="6780" tabRatio="500"/>
  </bookViews>
  <sheets>
    <sheet name="9-1" sheetId="1" r:id="rId1"/>
    <sheet name="9-2" sheetId="2" r:id="rId2"/>
    <sheet name="9-3" sheetId="3" r:id="rId3"/>
    <sheet name="9-4 " sheetId="34" r:id="rId4"/>
    <sheet name="9-5" sheetId="5" r:id="rId5"/>
    <sheet name="9-6" sheetId="6" r:id="rId6"/>
    <sheet name="9-7 " sheetId="38" r:id="rId7"/>
    <sheet name="9-8" sheetId="8" r:id="rId8"/>
    <sheet name="9-9" sheetId="9" r:id="rId9"/>
    <sheet name="9-10" sheetId="10" r:id="rId10"/>
    <sheet name="9-11" sheetId="39" r:id="rId11"/>
    <sheet name="9-12" sheetId="12" r:id="rId12"/>
    <sheet name="9-13" sheetId="13" r:id="rId13"/>
    <sheet name="9-14" sheetId="14" r:id="rId14"/>
    <sheet name="9-15" sheetId="15" r:id="rId15"/>
    <sheet name="9-16" sheetId="16" r:id="rId16"/>
    <sheet name="9-17" sheetId="17" r:id="rId17"/>
    <sheet name="9-18" sheetId="18" r:id="rId18"/>
    <sheet name="9-19" sheetId="19" r:id="rId19"/>
    <sheet name="9-20" sheetId="20" r:id="rId20"/>
    <sheet name="9-21" sheetId="35" r:id="rId21"/>
    <sheet name="9-22 " sheetId="22" r:id="rId22"/>
    <sheet name="9-23" sheetId="40" r:id="rId23"/>
    <sheet name="9-24" sheetId="41" r:id="rId24"/>
    <sheet name="9-25" sheetId="25" r:id="rId25"/>
    <sheet name="9-26" sheetId="26" r:id="rId26"/>
    <sheet name="9-27" sheetId="27" r:id="rId27"/>
    <sheet name="9-28" sheetId="28" r:id="rId28"/>
    <sheet name="9-29" sheetId="32" r:id="rId29"/>
    <sheet name="9-30" sheetId="30" r:id="rId30"/>
    <sheet name="9-31" sheetId="33" r:id="rId31"/>
  </sheets>
  <externalReferences>
    <externalReference r:id="rId32"/>
  </externalReferences>
  <definedNames>
    <definedName name="_xlnm.Print_Area" localSheetId="20">'9-21'!$A$1:$I$62</definedName>
    <definedName name="児童修理" localSheetId="9">#REF!</definedName>
    <definedName name="児童修理" localSheetId="10">#REF!</definedName>
    <definedName name="児童修理" localSheetId="20">#REF!</definedName>
    <definedName name="児童修理" localSheetId="21">#REF!</definedName>
    <definedName name="児童修理" localSheetId="22">#REF!</definedName>
    <definedName name="児童修理" localSheetId="23">#REF!</definedName>
    <definedName name="児童修理" localSheetId="28">#REF!</definedName>
    <definedName name="児童修理" localSheetId="30">#REF!</definedName>
    <definedName name="児童修理" localSheetId="3">#REF!</definedName>
    <definedName name="児童修理">#REF!</definedName>
    <definedName name="児童補装具" localSheetId="9">#REF!</definedName>
    <definedName name="児童補装具" localSheetId="10">#REF!</definedName>
    <definedName name="児童補装具" localSheetId="20">#REF!</definedName>
    <definedName name="児童補装具" localSheetId="21">#REF!</definedName>
    <definedName name="児童補装具" localSheetId="22">#REF!</definedName>
    <definedName name="児童補装具" localSheetId="23">#REF!</definedName>
    <definedName name="児童補装具" localSheetId="28">#REF!</definedName>
    <definedName name="児童補装具" localSheetId="30">#REF!</definedName>
    <definedName name="児童補装具" localSheetId="3">#REF!</definedName>
    <definedName name="児童補装具">#REF!</definedName>
    <definedName name="修理" localSheetId="9">#REF!</definedName>
    <definedName name="修理" localSheetId="10">#REF!</definedName>
    <definedName name="修理" localSheetId="20">#REF!</definedName>
    <definedName name="修理" localSheetId="21">#REF!</definedName>
    <definedName name="修理" localSheetId="22">#REF!</definedName>
    <definedName name="修理" localSheetId="23">#REF!</definedName>
    <definedName name="修理" localSheetId="28">#REF!</definedName>
    <definedName name="修理" localSheetId="30">#REF!</definedName>
    <definedName name="修理" localSheetId="3">#REF!</definedName>
    <definedName name="修理">#REF!</definedName>
    <definedName name="第34_環境衛生.食品" localSheetId="9">#REF!</definedName>
    <definedName name="第34_環境衛生.食品" localSheetId="10">#REF!</definedName>
    <definedName name="第34_環境衛生.食品" localSheetId="20">#REF!</definedName>
    <definedName name="第34_環境衛生.食品" localSheetId="21">#REF!</definedName>
    <definedName name="第34_環境衛生.食品" localSheetId="22">#REF!</definedName>
    <definedName name="第34_環境衛生.食品" localSheetId="23">#REF!</definedName>
    <definedName name="第34_環境衛生.食品" localSheetId="28">#REF!</definedName>
    <definedName name="第34_環境衛生.食品" localSheetId="30">#REF!</definedName>
    <definedName name="第34_環境衛生.食品" localSheetId="3">#REF!</definedName>
    <definedName name="第34_環境衛生.食品">#REF!</definedName>
    <definedName name="第52_不妊手術" localSheetId="9">#REF!</definedName>
    <definedName name="第52_不妊手術" localSheetId="10">#REF!</definedName>
    <definedName name="第52_不妊手術" localSheetId="20">#REF!</definedName>
    <definedName name="第52_不妊手術" localSheetId="21">#REF!</definedName>
    <definedName name="第52_不妊手術" localSheetId="22">#REF!</definedName>
    <definedName name="第52_不妊手術" localSheetId="23">#REF!</definedName>
    <definedName name="第52_不妊手術" localSheetId="28">#REF!</definedName>
    <definedName name="第52_不妊手術" localSheetId="30">#REF!</definedName>
    <definedName name="第52_不妊手術" localSheetId="3">#REF!</definedName>
    <definedName name="第52_不妊手術">#REF!</definedName>
    <definedName name="第53_人工妊娠中絶" localSheetId="9">#REF!</definedName>
    <definedName name="第53_人工妊娠中絶" localSheetId="10">#REF!</definedName>
    <definedName name="第53_人工妊娠中絶" localSheetId="20">#REF!</definedName>
    <definedName name="第53_人工妊娠中絶" localSheetId="21">#REF!</definedName>
    <definedName name="第53_人工妊娠中絶" localSheetId="22">#REF!</definedName>
    <definedName name="第53_人工妊娠中絶" localSheetId="23">#REF!</definedName>
    <definedName name="第53_人工妊娠中絶" localSheetId="28">#REF!</definedName>
    <definedName name="第53_人工妊娠中絶" localSheetId="30">#REF!</definedName>
    <definedName name="第53_人工妊娠中絶" localSheetId="3">#REF!</definedName>
    <definedName name="第53_人工妊娠中絶">#REF!</definedName>
    <definedName name="貼付表">"ピクチャ 73"</definedName>
    <definedName name="表" localSheetId="9">#REF!</definedName>
    <definedName name="表" localSheetId="10">#REF!</definedName>
    <definedName name="表" localSheetId="20">#REF!</definedName>
    <definedName name="表" localSheetId="21">#REF!</definedName>
    <definedName name="表" localSheetId="22">#REF!</definedName>
    <definedName name="表" localSheetId="23">#REF!</definedName>
    <definedName name="表" localSheetId="28">#REF!</definedName>
    <definedName name="表" localSheetId="30">#REF!</definedName>
    <definedName name="表" localSheetId="3">#REF!</definedName>
    <definedName name="表">#REF!</definedName>
    <definedName name="表１" localSheetId="9">#REF!</definedName>
    <definedName name="表１" localSheetId="10">#REF!</definedName>
    <definedName name="表１" localSheetId="20">#REF!</definedName>
    <definedName name="表１" localSheetId="21">#REF!</definedName>
    <definedName name="表１" localSheetId="22">#REF!</definedName>
    <definedName name="表１" localSheetId="23">#REF!</definedName>
    <definedName name="表１" localSheetId="28">#REF!</definedName>
    <definedName name="表１" localSheetId="30">#REF!</definedName>
    <definedName name="表１" localSheetId="3">#REF!</definedName>
    <definedName name="表１">#REF!</definedName>
    <definedName name="表５の１８ＥＸ" localSheetId="9">#REF!</definedName>
    <definedName name="表５の１８ＥＸ" localSheetId="10">#REF!</definedName>
    <definedName name="表５の１８ＥＸ" localSheetId="20">#REF!</definedName>
    <definedName name="表５の１８ＥＸ" localSheetId="21">#REF!</definedName>
    <definedName name="表５の１８ＥＸ" localSheetId="22">#REF!</definedName>
    <definedName name="表５の１８ＥＸ" localSheetId="23">#REF!</definedName>
    <definedName name="表５の１８ＥＸ" localSheetId="28">#REF!</definedName>
    <definedName name="表５の１８ＥＸ" localSheetId="30">#REF!</definedName>
    <definedName name="表５の１８ＥＸ" localSheetId="3">#REF!</definedName>
    <definedName name="表５の１８ＥＸ">#REF!</definedName>
    <definedName name="補装具" localSheetId="9">#REF!</definedName>
    <definedName name="補装具" localSheetId="10">#REF!</definedName>
    <definedName name="補装具" localSheetId="20">#REF!</definedName>
    <definedName name="補装具" localSheetId="21">#REF!</definedName>
    <definedName name="補装具" localSheetId="22">#REF!</definedName>
    <definedName name="補装具" localSheetId="23">#REF!</definedName>
    <definedName name="補装具" localSheetId="28">#REF!</definedName>
    <definedName name="補装具" localSheetId="30">#REF!</definedName>
    <definedName name="補装具" localSheetId="3">#REF!</definedName>
    <definedName name="補装具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73" i="39" l="1"/>
  <c r="C72" i="39"/>
  <c r="C71" i="39"/>
  <c r="C70" i="39"/>
  <c r="C69" i="39"/>
  <c r="C68" i="39"/>
  <c r="C67" i="39"/>
  <c r="C66" i="39"/>
  <c r="C65" i="39"/>
  <c r="C64" i="39"/>
  <c r="C63" i="39"/>
  <c r="C62" i="39"/>
  <c r="C61" i="39"/>
  <c r="C60" i="39"/>
  <c r="C59" i="39"/>
  <c r="C58" i="39"/>
  <c r="C57" i="39"/>
  <c r="C56" i="39"/>
  <c r="C55" i="39"/>
  <c r="C54" i="39"/>
  <c r="C53" i="39"/>
  <c r="C52" i="39"/>
  <c r="C51" i="39"/>
  <c r="C50" i="39"/>
  <c r="C49" i="39"/>
  <c r="C48" i="39"/>
  <c r="C47" i="39"/>
  <c r="C46" i="39"/>
  <c r="C45" i="39"/>
  <c r="C44" i="39"/>
  <c r="C43" i="39"/>
  <c r="C42" i="39"/>
  <c r="C41" i="39"/>
  <c r="C40" i="39"/>
  <c r="C39" i="39"/>
  <c r="C38" i="39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H61" i="35" l="1"/>
  <c r="G61" i="35"/>
  <c r="E61" i="35"/>
  <c r="D61" i="35"/>
  <c r="C61" i="35"/>
  <c r="F60" i="35"/>
  <c r="I60" i="35" s="1"/>
  <c r="I59" i="35"/>
  <c r="F59" i="35"/>
  <c r="F58" i="35"/>
  <c r="I58" i="35" s="1"/>
  <c r="I57" i="35"/>
  <c r="F57" i="35"/>
  <c r="F56" i="35"/>
  <c r="F55" i="35"/>
  <c r="F61" i="35" s="1"/>
  <c r="I61" i="35" s="1"/>
  <c r="H54" i="35"/>
  <c r="G54" i="35"/>
  <c r="F54" i="35"/>
  <c r="I54" i="35" s="1"/>
  <c r="E54" i="35"/>
  <c r="D54" i="35"/>
  <c r="C54" i="35"/>
  <c r="I53" i="35"/>
  <c r="F53" i="35"/>
  <c r="F52" i="35"/>
  <c r="I52" i="35" s="1"/>
  <c r="I51" i="35"/>
  <c r="F51" i="35"/>
  <c r="F50" i="35"/>
  <c r="I50" i="35" s="1"/>
  <c r="I49" i="35"/>
  <c r="F49" i="35"/>
  <c r="F48" i="35"/>
  <c r="I48" i="35" s="1"/>
  <c r="I47" i="35"/>
  <c r="F47" i="35"/>
  <c r="I45" i="35"/>
  <c r="F44" i="35"/>
  <c r="I44" i="35" s="1"/>
  <c r="I43" i="35"/>
  <c r="F41" i="35"/>
  <c r="I41" i="35" s="1"/>
  <c r="G44" i="10" l="1"/>
  <c r="C44" i="10"/>
  <c r="G43" i="10"/>
  <c r="C43" i="10"/>
  <c r="G42" i="10"/>
  <c r="C42" i="10"/>
  <c r="G41" i="10"/>
  <c r="C41" i="10"/>
  <c r="G40" i="10"/>
  <c r="C40" i="10"/>
  <c r="G39" i="10"/>
  <c r="C39" i="10"/>
  <c r="G38" i="10"/>
  <c r="C38" i="10"/>
  <c r="G37" i="10"/>
  <c r="C37" i="10"/>
  <c r="G36" i="10"/>
  <c r="C36" i="10"/>
  <c r="G35" i="10"/>
  <c r="C35" i="10"/>
  <c r="G34" i="10"/>
  <c r="C34" i="10"/>
  <c r="G33" i="10"/>
  <c r="C33" i="10"/>
  <c r="G32" i="10"/>
  <c r="C32" i="10"/>
  <c r="G31" i="10"/>
  <c r="C31" i="10"/>
  <c r="G30" i="10"/>
  <c r="C30" i="10"/>
  <c r="G29" i="10"/>
  <c r="C29" i="10"/>
  <c r="G28" i="10"/>
  <c r="C28" i="10"/>
  <c r="G27" i="10"/>
  <c r="C27" i="10"/>
  <c r="G26" i="10"/>
  <c r="C26" i="10"/>
  <c r="G25" i="10"/>
  <c r="C25" i="10"/>
  <c r="G24" i="10"/>
  <c r="C24" i="10"/>
  <c r="G23" i="10"/>
  <c r="C23" i="10"/>
  <c r="G22" i="10"/>
  <c r="C22" i="10"/>
  <c r="G21" i="10"/>
  <c r="C21" i="10"/>
  <c r="G20" i="10"/>
  <c r="C20" i="10"/>
  <c r="G19" i="10"/>
  <c r="C19" i="10"/>
  <c r="G18" i="10"/>
  <c r="C18" i="10"/>
  <c r="G17" i="10"/>
  <c r="C17" i="10"/>
  <c r="G16" i="10"/>
  <c r="C16" i="10"/>
  <c r="G15" i="10"/>
  <c r="C15" i="10"/>
  <c r="G14" i="10"/>
  <c r="G12" i="10" s="1"/>
  <c r="C14" i="10"/>
  <c r="C12" i="10" s="1"/>
  <c r="G13" i="10"/>
  <c r="C13" i="10"/>
  <c r="I12" i="10"/>
  <c r="H12" i="10"/>
  <c r="F12" i="10"/>
  <c r="E12" i="10"/>
  <c r="D12" i="10"/>
  <c r="B12" i="10"/>
  <c r="K13" i="1" l="1"/>
  <c r="G13" i="1"/>
  <c r="D13" i="1"/>
  <c r="C13" i="1"/>
  <c r="B13" i="1"/>
  <c r="D175" i="32" l="1"/>
  <c r="B162" i="32"/>
  <c r="C149" i="32"/>
  <c r="B40" i="32"/>
  <c r="B13" i="32"/>
  <c r="E13" i="15"/>
  <c r="B12" i="3" l="1"/>
  <c r="B11" i="3"/>
  <c r="D12" i="8" l="1"/>
  <c r="B11" i="28" l="1"/>
  <c r="B10" i="28"/>
</calcChain>
</file>

<file path=xl/sharedStrings.xml><?xml version="1.0" encoding="utf-8"?>
<sst xmlns="http://schemas.openxmlformats.org/spreadsheetml/2006/main" count="809" uniqueCount="427">
  <si>
    <t>表９－１　身体障害者更生相談所相談・判定</t>
  </si>
  <si>
    <t>（単位：人）</t>
  </si>
  <si>
    <t>年度</t>
  </si>
  <si>
    <t>相談者数</t>
  </si>
  <si>
    <t>総計</t>
  </si>
  <si>
    <t>判定</t>
  </si>
  <si>
    <t>一般相談</t>
  </si>
  <si>
    <t>小計</t>
  </si>
  <si>
    <t>手帳交付要否診断</t>
  </si>
  <si>
    <t>更生医療判定</t>
  </si>
  <si>
    <t>補装具判定</t>
  </si>
  <si>
    <t>心理判定</t>
  </si>
  <si>
    <t>職業判定</t>
  </si>
  <si>
    <t>その他の判定</t>
  </si>
  <si>
    <t>元</t>
  </si>
  <si>
    <t>表９－２　地域リハビリテーション事業</t>
  </si>
  <si>
    <t>（単位：件）</t>
  </si>
  <si>
    <t>訪問指導</t>
  </si>
  <si>
    <t>訪問診査</t>
  </si>
  <si>
    <t>表９－３　身体障害者相談員による相談</t>
  </si>
  <si>
    <t>手帳</t>
  </si>
  <si>
    <t>更生医療</t>
  </si>
  <si>
    <t>補装具</t>
  </si>
  <si>
    <t>施設</t>
  </si>
  <si>
    <t>生活</t>
  </si>
  <si>
    <t>職業</t>
  </si>
  <si>
    <t>その他</t>
  </si>
  <si>
    <t>（１）施設別</t>
  </si>
  <si>
    <t>開館日数</t>
  </si>
  <si>
    <t>利用者数</t>
  </si>
  <si>
    <t>計</t>
  </si>
  <si>
    <t>プール</t>
  </si>
  <si>
    <t>トレーニングルーム</t>
  </si>
  <si>
    <t>会議室</t>
  </si>
  <si>
    <t>和室</t>
  </si>
  <si>
    <t>表９－５　　身体障害者手帳所持者</t>
  </si>
  <si>
    <t>（年度末）</t>
  </si>
  <si>
    <t>１級</t>
  </si>
  <si>
    <t>２級</t>
  </si>
  <si>
    <t>３級</t>
  </si>
  <si>
    <t>４級</t>
  </si>
  <si>
    <t>５級</t>
  </si>
  <si>
    <t>６級</t>
  </si>
  <si>
    <t>人</t>
  </si>
  <si>
    <t>障害・等級</t>
  </si>
  <si>
    <t>構成比</t>
  </si>
  <si>
    <t>％</t>
  </si>
  <si>
    <t>視覚障害</t>
  </si>
  <si>
    <t>聴覚・平衡機能障害</t>
  </si>
  <si>
    <t>音声・言語機能障害</t>
  </si>
  <si>
    <t>肢体不自由</t>
  </si>
  <si>
    <t>内部障害</t>
  </si>
  <si>
    <t>表９－６　　身体障害者手帳新規交付者の障害原因</t>
  </si>
  <si>
    <t>区分</t>
  </si>
  <si>
    <t>戦傷</t>
  </si>
  <si>
    <t>労災</t>
  </si>
  <si>
    <t>交通事故</t>
  </si>
  <si>
    <t>戦災</t>
  </si>
  <si>
    <t>疾病</t>
  </si>
  <si>
    <t>先天性</t>
  </si>
  <si>
    <t>人員（人）</t>
  </si>
  <si>
    <t>割合（％）</t>
  </si>
  <si>
    <t>–</t>
  </si>
  <si>
    <t>表９－７　　自立支援医療（更生医療）給付</t>
  </si>
  <si>
    <t>年度  区分</t>
  </si>
  <si>
    <t>実人員</t>
  </si>
  <si>
    <t>費用額</t>
  </si>
  <si>
    <t>公費負担額</t>
  </si>
  <si>
    <t>自己負担額</t>
  </si>
  <si>
    <t>社会保険等負担額</t>
  </si>
  <si>
    <t>円</t>
  </si>
  <si>
    <t>入院</t>
  </si>
  <si>
    <t>心臓機能障害</t>
  </si>
  <si>
    <t>腎臓機能障害</t>
  </si>
  <si>
    <t>小腸機能障害</t>
  </si>
  <si>
    <t>肝臓機能障害</t>
  </si>
  <si>
    <t>免疫機能障害</t>
  </si>
  <si>
    <t>入院外</t>
  </si>
  <si>
    <t>訪問看護</t>
  </si>
  <si>
    <t>表９－８　　重度障害者移動入浴事業</t>
  </si>
  <si>
    <t>利用件数</t>
  </si>
  <si>
    <t>登録者数</t>
  </si>
  <si>
    <t>１ヶ月１人当たり
平均利用件数</t>
  </si>
  <si>
    <t>件</t>
  </si>
  <si>
    <t>回</t>
  </si>
  <si>
    <t>表９－９　　重度障害者寝具・特殊寝台貸与</t>
  </si>
  <si>
    <t>寝具</t>
  </si>
  <si>
    <t>寝台</t>
  </si>
  <si>
    <t>貸与人員</t>
  </si>
  <si>
    <t>貸与延日数</t>
  </si>
  <si>
    <t>新規</t>
  </si>
  <si>
    <t>継続</t>
  </si>
  <si>
    <t>日</t>
  </si>
  <si>
    <t>表９－１０　　身体障害者（児）補装具購入・修理</t>
  </si>
  <si>
    <t>年度　　</t>
  </si>
  <si>
    <t>購入</t>
  </si>
  <si>
    <t>修理</t>
  </si>
  <si>
    <t>補装具名</t>
  </si>
  <si>
    <t>件数</t>
  </si>
  <si>
    <t>義手</t>
  </si>
  <si>
    <t>義足</t>
  </si>
  <si>
    <t>下肢装具</t>
  </si>
  <si>
    <t>靴型装具</t>
  </si>
  <si>
    <t>体幹装具</t>
  </si>
  <si>
    <t>上肢装具</t>
  </si>
  <si>
    <t>座位保持装置</t>
  </si>
  <si>
    <t>視覚障害者安全つえ</t>
  </si>
  <si>
    <t>義眼</t>
  </si>
  <si>
    <t>矯正眼鏡</t>
  </si>
  <si>
    <t>遮光眼鏡</t>
  </si>
  <si>
    <t>コンタクトレンズ</t>
  </si>
  <si>
    <t>弱視眼鏡</t>
  </si>
  <si>
    <t>補聴器　高・ポ</t>
  </si>
  <si>
    <t>補聴器　高・耳かけ</t>
  </si>
  <si>
    <t>補聴器　重・ポ</t>
  </si>
  <si>
    <t>補聴器　重・耳かけ</t>
  </si>
  <si>
    <t>補聴器　耳あな・レディ</t>
  </si>
  <si>
    <t>補聴器　耳あな・オーダ</t>
  </si>
  <si>
    <t>補聴器　骨導式</t>
  </si>
  <si>
    <t>車椅子　普通型</t>
  </si>
  <si>
    <t>車椅子　その他</t>
  </si>
  <si>
    <t>電動車椅子　手動兼用型</t>
  </si>
  <si>
    <t>電動車椅子　その他</t>
  </si>
  <si>
    <t>歩行器</t>
  </si>
  <si>
    <t>歩行補助つえ</t>
  </si>
  <si>
    <t>重度障害者用意思伝達装置</t>
  </si>
  <si>
    <t>座位保持椅子</t>
  </si>
  <si>
    <t>起立保持具</t>
  </si>
  <si>
    <t>頭部保持具</t>
  </si>
  <si>
    <t>排便補助具</t>
  </si>
  <si>
    <t>人工内耳</t>
  </si>
  <si>
    <t>　 高：高度難聴用、重：重度難聴用、ポ：ポケット型、耳かけ：耳かけ型、耳あな：耳あな型、レディ：レディメイド、オーダ：オーダーメイド</t>
  </si>
  <si>
    <t>表９－１１　　重度身体障害者（児）日常生活用具給付</t>
  </si>
  <si>
    <t>年度  用具名</t>
  </si>
  <si>
    <t>費　用　額</t>
  </si>
  <si>
    <t>浴槽（湯沸器等を含む）</t>
  </si>
  <si>
    <t>浴槽</t>
  </si>
  <si>
    <t>湯沸器</t>
  </si>
  <si>
    <t>風呂釜</t>
  </si>
  <si>
    <t>特殊マット</t>
  </si>
  <si>
    <t>特殊尿器</t>
  </si>
  <si>
    <t>入浴担架</t>
  </si>
  <si>
    <t>体位変換器</t>
  </si>
  <si>
    <t>移動用リフト</t>
  </si>
  <si>
    <t>入浴補助用具</t>
  </si>
  <si>
    <t>便器</t>
  </si>
  <si>
    <t>特殊便器</t>
  </si>
  <si>
    <t>Ｔ字状・棒状のつえ</t>
  </si>
  <si>
    <t>移動・移乗支援用具</t>
  </si>
  <si>
    <t>頭部保護帽</t>
  </si>
  <si>
    <t>火災警報器</t>
  </si>
  <si>
    <t>自動消火器</t>
  </si>
  <si>
    <t>電磁調理器</t>
  </si>
  <si>
    <t>歩行時間延長用信号機用小型送信機</t>
  </si>
  <si>
    <t>視覚障害者用はかり</t>
  </si>
  <si>
    <t>聴覚障害者用屋内信号装置</t>
  </si>
  <si>
    <t>透析液加温器</t>
  </si>
  <si>
    <t>ネブライザー</t>
  </si>
  <si>
    <t>電気式たん吸引器</t>
  </si>
  <si>
    <t>酸素ボンベ運搬車</t>
  </si>
  <si>
    <t>パルスオキシメーター</t>
  </si>
  <si>
    <t>視覚障害者用音声式体温計</t>
  </si>
  <si>
    <t>視覚障害者用体重計</t>
  </si>
  <si>
    <t>視覚障害者用血圧計</t>
  </si>
  <si>
    <t>聴覚障害者用体温計</t>
  </si>
  <si>
    <t>パーソナルコンピューター</t>
  </si>
  <si>
    <t>人工内耳体外機交換用充電池</t>
  </si>
  <si>
    <t>人工内耳体外機交換用電池（使い捨て）</t>
  </si>
  <si>
    <t>人工内耳体外機交換用充電器</t>
  </si>
  <si>
    <t>携帯用会話補助装置</t>
  </si>
  <si>
    <t>情報通信・支援用具</t>
  </si>
  <si>
    <t>点字ディスプレイ</t>
  </si>
  <si>
    <t>標準型点字器</t>
  </si>
  <si>
    <t>携帯用点字器</t>
  </si>
  <si>
    <t>点字タイプライター</t>
  </si>
  <si>
    <t>視覚障害者用ポータブルレコーダー（録音再生機）</t>
  </si>
  <si>
    <t>視覚障害者用ポータブルレコーダー（再生専用機）</t>
  </si>
  <si>
    <t>視覚障害者用カセットテープレコーダー</t>
  </si>
  <si>
    <t>視覚障害者用活字文書読上げ装置</t>
  </si>
  <si>
    <t>視覚障害者用拡大読書器</t>
  </si>
  <si>
    <t>視覚障害者用時計</t>
  </si>
  <si>
    <t>視覚障害者用音声ICタグレコーダー</t>
  </si>
  <si>
    <t>聴覚障害者用通信装置</t>
  </si>
  <si>
    <t>聴覚障害者用情報受信装置</t>
  </si>
  <si>
    <t>人工喉頭（笛式）</t>
  </si>
  <si>
    <t>人工喉頭（電動式）</t>
  </si>
  <si>
    <t>人工鼻</t>
  </si>
  <si>
    <t>地デジが聞けるラジオ</t>
  </si>
  <si>
    <t>ストマ用装具</t>
  </si>
  <si>
    <t>紙おむつ･ガーゼ等</t>
  </si>
  <si>
    <t>洗腸装具</t>
  </si>
  <si>
    <t>収尿器</t>
  </si>
  <si>
    <t>特殊寝台</t>
  </si>
  <si>
    <t>訓練用ベッド</t>
  </si>
  <si>
    <t>住宅改修</t>
  </si>
  <si>
    <t>表９－１２　身体障害者福祉電話・福祉ファックス貸与</t>
  </si>
  <si>
    <t>（単位：台）</t>
  </si>
  <si>
    <t>貸与数</t>
  </si>
  <si>
    <t>（再掲）福祉ファックス</t>
  </si>
  <si>
    <t>表９－１３　重度身体障害者緊急通報事業</t>
  </si>
  <si>
    <t>表９－１４　　身体障害者補助犬育成費・飼育費補助・認定・相談</t>
  </si>
  <si>
    <t>育成費補助</t>
  </si>
  <si>
    <t>飼育費補助</t>
  </si>
  <si>
    <t>補助額</t>
  </si>
  <si>
    <t>認定</t>
  </si>
  <si>
    <t>相談</t>
  </si>
  <si>
    <t>頭</t>
  </si>
  <si>
    <t>表９－１５　　なごや福祉用具プラザ</t>
  </si>
  <si>
    <t>来館者数</t>
  </si>
  <si>
    <t>相談内容別（一人で複数項目の相談あり）</t>
  </si>
  <si>
    <t>介護講座参加者数</t>
  </si>
  <si>
    <t>福祉用具製作改造</t>
  </si>
  <si>
    <t>福祉用具</t>
  </si>
  <si>
    <t>介護</t>
  </si>
  <si>
    <t>住宅改造</t>
  </si>
  <si>
    <t>表９－１６　　障害者住宅改造補助事業</t>
  </si>
  <si>
    <t>助成金</t>
  </si>
  <si>
    <t>訪問相談</t>
  </si>
  <si>
    <t>一人当り限度額</t>
  </si>
  <si>
    <t>支給人員</t>
  </si>
  <si>
    <t>支給額</t>
  </si>
  <si>
    <t>表９－１７　　要約筆記者派遣</t>
  </si>
  <si>
    <t>登録人員（年度末）</t>
  </si>
  <si>
    <t>派遣延人員</t>
  </si>
  <si>
    <t>表９－１８　　手話通訳者派遣</t>
  </si>
  <si>
    <t>表９－１９　盲ろう通訳・介助員派遣</t>
  </si>
  <si>
    <t>表９－２０　　身体障害者福祉バス運行</t>
  </si>
  <si>
    <t>利用回数（回）</t>
  </si>
  <si>
    <t>利用人員（人）</t>
  </si>
  <si>
    <t>身障団体</t>
  </si>
  <si>
    <t>知障団体</t>
  </si>
  <si>
    <t>障害者</t>
  </si>
  <si>
    <t>車いす利用者</t>
  </si>
  <si>
    <t>介護人</t>
  </si>
  <si>
    <t>身体障害者</t>
  </si>
  <si>
    <t>知的障害者</t>
  </si>
  <si>
    <t>精神障害者</t>
  </si>
  <si>
    <t>合計</t>
  </si>
  <si>
    <t>ソフトボール</t>
  </si>
  <si>
    <t>バレーボール</t>
  </si>
  <si>
    <t>ボッチャ</t>
  </si>
  <si>
    <t>表９－２２　　障害者福祉特別乗車券交付</t>
  </si>
  <si>
    <t>身体
障害者</t>
  </si>
  <si>
    <t>身体障害者介護者付</t>
  </si>
  <si>
    <t>知的
障害者</t>
  </si>
  <si>
    <t>知的障害者介護者付</t>
  </si>
  <si>
    <t>難病
患者</t>
  </si>
  <si>
    <t>戦傷病者</t>
  </si>
  <si>
    <t>原爆被爆者</t>
  </si>
  <si>
    <t>表９－２３　　重度身体障害者タクシー料金助成</t>
  </si>
  <si>
    <t>（１）福祉タクシー利用券</t>
  </si>
  <si>
    <t>チケット交付冊数</t>
  </si>
  <si>
    <t>延利用回数</t>
  </si>
  <si>
    <t>執行額</t>
  </si>
  <si>
    <t>冊</t>
  </si>
  <si>
    <t>（２）リフト付タクシー利用券</t>
  </si>
  <si>
    <t>表９－２４　　重度身体障害者リフトカー運行事業</t>
  </si>
  <si>
    <t>病院への通院</t>
  </si>
  <si>
    <t>施設等への通所</t>
  </si>
  <si>
    <t>銀行の利用等</t>
  </si>
  <si>
    <t>行事等への参加</t>
  </si>
  <si>
    <t>官公庁への届出</t>
  </si>
  <si>
    <t>表９－２５　　身体障害者自動車運転免許取得補助金</t>
  </si>
  <si>
    <t>１人当り限度額</t>
  </si>
  <si>
    <t>表９－２６　　身体障害者自動車改造補助金</t>
  </si>
  <si>
    <t>限度額</t>
  </si>
  <si>
    <t>表９－２７　　障害者世帯市営住宅優先入居</t>
  </si>
  <si>
    <t>一般住宅</t>
  </si>
  <si>
    <t>車いす利用者専用住宅募集戸数</t>
  </si>
  <si>
    <t>（再掲）単身者</t>
  </si>
  <si>
    <t>申込数Ａ</t>
  </si>
  <si>
    <t>募集戸数Ｂ</t>
  </si>
  <si>
    <t>倍率Ａ／Ｂ</t>
  </si>
  <si>
    <t>世帯</t>
  </si>
  <si>
    <t>戸</t>
  </si>
  <si>
    <t>倍</t>
  </si>
  <si>
    <t>455</t>
  </si>
  <si>
    <t>343</t>
  </si>
  <si>
    <t>43</t>
  </si>
  <si>
    <t>4</t>
  </si>
  <si>
    <t>411</t>
  </si>
  <si>
    <t>42</t>
  </si>
  <si>
    <t>433</t>
  </si>
  <si>
    <t>0</t>
  </si>
  <si>
    <t>584</t>
  </si>
  <si>
    <t>48</t>
  </si>
  <si>
    <t>1</t>
  </si>
  <si>
    <t>表９－２８　　重度障害者世帯水道料金軽減</t>
  </si>
  <si>
    <t>（単位：世帯）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</si>
  <si>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</si>
  <si>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</si>
  <si>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</si>
  <si>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</si>
  <si>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</si>
  <si>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</si>
  <si>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</si>
  <si>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</si>
  <si>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</si>
  <si>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</si>
  <si>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</si>
  <si>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</si>
  <si>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</si>
  <si>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</si>
  <si>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</si>
  <si>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</si>
  <si>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表９－２９　総合リハビリテーションセンターの状況</t>
  </si>
  <si>
    <t>１　病院外来診療件数</t>
  </si>
  <si>
    <t>リハビリテーション科</t>
  </si>
  <si>
    <t>整形外科</t>
  </si>
  <si>
    <t>脳神経外科</t>
  </si>
  <si>
    <t>内科（循環器系）</t>
  </si>
  <si>
    <t>神経内科</t>
  </si>
  <si>
    <t>放射線診断科</t>
  </si>
  <si>
    <t>耳鼻咽喉科</t>
  </si>
  <si>
    <t>眼科</t>
  </si>
  <si>
    <t>歯科</t>
  </si>
  <si>
    <t>２　病院入院状況</t>
  </si>
  <si>
    <t>入院患者数</t>
  </si>
  <si>
    <t>退院患者数</t>
  </si>
  <si>
    <t>年間延べ入院患者数</t>
  </si>
  <si>
    <t>病床稼働率</t>
  </si>
  <si>
    <t>３　病院の訓練等の実施件数</t>
  </si>
  <si>
    <t>理学療法</t>
  </si>
  <si>
    <t>作業療法</t>
  </si>
  <si>
    <t>言語療法</t>
  </si>
  <si>
    <t>心理療法</t>
  </si>
  <si>
    <t>４　介護保険事業の利用状況</t>
  </si>
  <si>
    <t>通所ﾘﾊﾋﾞﾘﾃｰｼｮﾝ</t>
  </si>
  <si>
    <t>訪問ﾘﾊﾋﾞﾘﾃｰｼｮﾝ</t>
  </si>
  <si>
    <t>居宅介護支援</t>
  </si>
  <si>
    <t>５　補装具製作施設における補装具等製作件数</t>
  </si>
  <si>
    <t>自助具等の製作</t>
  </si>
  <si>
    <t>補装具調整
相談等</t>
  </si>
  <si>
    <t>製作</t>
  </si>
  <si>
    <t>６　障害者支援施設の利用</t>
  </si>
  <si>
    <t>（１）施設入所支援</t>
  </si>
  <si>
    <t>(単位：人）</t>
  </si>
  <si>
    <t>年度末現在員</t>
  </si>
  <si>
    <t>入所</t>
  </si>
  <si>
    <t>退所</t>
  </si>
  <si>
    <t>（２）自立訓練</t>
  </si>
  <si>
    <t>機能訓練</t>
  </si>
  <si>
    <t>生活訓練</t>
  </si>
  <si>
    <t>視覚障害以外</t>
  </si>
  <si>
    <t>（３）自立生活援助</t>
  </si>
  <si>
    <t>（４）就労移行支援</t>
  </si>
  <si>
    <t>（５）就労定着支援</t>
  </si>
  <si>
    <t>７　福祉スポーツセンター利用</t>
  </si>
  <si>
    <t>体育館</t>
  </si>
  <si>
    <t>多目的ホール</t>
  </si>
  <si>
    <t>調理実習室</t>
  </si>
  <si>
    <t>（２）事業別</t>
  </si>
  <si>
    <t>シルバーフィットネス</t>
  </si>
  <si>
    <t>高齢者スポーツ教室</t>
  </si>
  <si>
    <t>８　リハビリテーション研究基金積立状況</t>
  </si>
  <si>
    <t>積立金額</t>
  </si>
  <si>
    <t>年度末積立額</t>
  </si>
  <si>
    <t>表９－３０　　自立支援配食サービス事業</t>
  </si>
  <si>
    <t>難病患者</t>
  </si>
  <si>
    <t>配食数</t>
  </si>
  <si>
    <t>食</t>
  </si>
  <si>
    <t>-</t>
    <phoneticPr fontId="11"/>
  </si>
  <si>
    <t>視覚障害者用基本ソフト</t>
    <rPh sb="0" eb="6">
      <t>シカクショウガイシャヨウ</t>
    </rPh>
    <rPh sb="6" eb="8">
      <t>キホン</t>
    </rPh>
    <phoneticPr fontId="11"/>
  </si>
  <si>
    <t>注）平成29年度は修繕工事のため、平成29年10月5日～11月14日に全館利用停止を実施。</t>
    <rPh sb="0" eb="2">
      <t>z</t>
    </rPh>
    <phoneticPr fontId="11"/>
  </si>
  <si>
    <t>注）平成18年10月より制度変更のため、19年度からは児・者の合計のみを計上。</t>
    <rPh sb="0" eb="2">
      <t>z</t>
    </rPh>
    <phoneticPr fontId="11"/>
  </si>
  <si>
    <t>注）補聴器の名称の略語の意味は次のとおり。</t>
    <rPh sb="0" eb="2">
      <t>z</t>
    </rPh>
    <phoneticPr fontId="11"/>
  </si>
  <si>
    <t>注）平成25年4月より身体障害者手帳を所持していない難病患者等を含む。</t>
    <rPh sb="0" eb="2">
      <t>z</t>
    </rPh>
    <phoneticPr fontId="11"/>
  </si>
  <si>
    <t>注）令和3年4月から、定員を50→40名へ変更</t>
    <rPh sb="0" eb="2">
      <t>z</t>
    </rPh>
    <phoneticPr fontId="11"/>
  </si>
  <si>
    <t>注）令和元年11月から、機能訓練の定員を45→51名へ変更し、生活訓練を廃止</t>
    <rPh sb="0" eb="2">
      <t>z</t>
    </rPh>
    <phoneticPr fontId="11"/>
  </si>
  <si>
    <t>注）令和3年4月から、機能訓練の定員を51→55名へ変更</t>
    <rPh sb="0" eb="2">
      <t>z</t>
    </rPh>
    <phoneticPr fontId="11"/>
  </si>
  <si>
    <t>注）平成30年12月から事業開始</t>
    <rPh sb="0" eb="2">
      <t>z</t>
    </rPh>
    <phoneticPr fontId="11"/>
  </si>
  <si>
    <t>注）難病患者は平成28年4月から実施</t>
    <rPh sb="0" eb="2">
      <t>z</t>
    </rPh>
    <phoneticPr fontId="11"/>
  </si>
  <si>
    <t>表９－３１　　入院時コミュニケーション支援事業</t>
    <rPh sb="0" eb="1">
      <t>ヒョウ</t>
    </rPh>
    <rPh sb="7" eb="9">
      <t>ニュウイン</t>
    </rPh>
    <rPh sb="9" eb="10">
      <t>ジ</t>
    </rPh>
    <rPh sb="19" eb="21">
      <t>シエン</t>
    </rPh>
    <rPh sb="21" eb="23">
      <t>ジギョウ</t>
    </rPh>
    <phoneticPr fontId="11"/>
  </si>
  <si>
    <t>年度</t>
    <rPh sb="0" eb="1">
      <t>トシ</t>
    </rPh>
    <rPh sb="1" eb="2">
      <t>タビ</t>
    </rPh>
    <phoneticPr fontId="11"/>
  </si>
  <si>
    <t>計</t>
    <rPh sb="0" eb="1">
      <t>ケイ</t>
    </rPh>
    <phoneticPr fontId="11"/>
  </si>
  <si>
    <t>身体障害者</t>
    <rPh sb="0" eb="2">
      <t>シンタイ</t>
    </rPh>
    <rPh sb="2" eb="5">
      <t>ショウガイシャ</t>
    </rPh>
    <phoneticPr fontId="11"/>
  </si>
  <si>
    <t>知的障害者</t>
    <rPh sb="0" eb="2">
      <t>チテキ</t>
    </rPh>
    <rPh sb="2" eb="4">
      <t>ショウガイ</t>
    </rPh>
    <rPh sb="4" eb="5">
      <t>シャ</t>
    </rPh>
    <phoneticPr fontId="11"/>
  </si>
  <si>
    <t>精神障害者</t>
    <rPh sb="0" eb="2">
      <t>セイシン</t>
    </rPh>
    <rPh sb="2" eb="4">
      <t>ショウガイ</t>
    </rPh>
    <rPh sb="4" eb="5">
      <t>シャ</t>
    </rPh>
    <phoneticPr fontId="11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</si>
  <si>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11"/>
  </si>
  <si>
    <t>利用量</t>
    <rPh sb="0" eb="2">
      <t>リヨウ</t>
    </rPh>
    <rPh sb="2" eb="3">
      <t>リョウ</t>
    </rPh>
    <phoneticPr fontId="11"/>
  </si>
  <si>
    <t>人</t>
    <rPh sb="0" eb="1">
      <t>ニン</t>
    </rPh>
    <phoneticPr fontId="11"/>
  </si>
  <si>
    <t>時間</t>
    <rPh sb="0" eb="2">
      <t>ジカン</t>
    </rPh>
    <phoneticPr fontId="11"/>
  </si>
  <si>
    <t>時間数</t>
    <rPh sb="0" eb="3">
      <t>ジカンスウ</t>
    </rPh>
    <phoneticPr fontId="11"/>
  </si>
  <si>
    <t>元</t>
    <rPh sb="0" eb="1">
      <t>ガン</t>
    </rPh>
    <phoneticPr fontId="13"/>
  </si>
  <si>
    <t>表９－４　　障害者スポーツセンター利用</t>
    <rPh sb="0" eb="1">
      <t>ヒョウ</t>
    </rPh>
    <rPh sb="6" eb="8">
      <t>ショウガイ</t>
    </rPh>
    <rPh sb="8" eb="9">
      <t>シャ</t>
    </rPh>
    <rPh sb="17" eb="19">
      <t>リヨウ</t>
    </rPh>
    <phoneticPr fontId="11"/>
  </si>
  <si>
    <t>（１）施設別</t>
    <rPh sb="3" eb="5">
      <t>シセツ</t>
    </rPh>
    <rPh sb="5" eb="6">
      <t>ベツ</t>
    </rPh>
    <phoneticPr fontId="11"/>
  </si>
  <si>
    <t>（単位：人）</t>
    <rPh sb="1" eb="3">
      <t>タンイ</t>
    </rPh>
    <rPh sb="4" eb="5">
      <t>ヒト</t>
    </rPh>
    <phoneticPr fontId="11"/>
  </si>
  <si>
    <t>開館日数</t>
    <rPh sb="0" eb="2">
      <t>カイカン</t>
    </rPh>
    <rPh sb="2" eb="4">
      <t>ニッスウ</t>
    </rPh>
    <phoneticPr fontId="11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</si>
  <si>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11"/>
  </si>
  <si>
    <t>体育室</t>
    <rPh sb="0" eb="3">
      <t>タイイクシツ</t>
    </rPh>
    <phoneticPr fontId="11"/>
  </si>
  <si>
    <t>卓球室</t>
    <rPh sb="0" eb="2">
      <t>タッキュウ</t>
    </rPh>
    <rPh sb="2" eb="3">
      <t>シツ</t>
    </rPh>
    <phoneticPr fontId="11"/>
  </si>
  <si>
    <t>会議室</t>
    <rPh sb="0" eb="3">
      <t>カイギシツ</t>
    </rPh>
    <phoneticPr fontId="11"/>
  </si>
  <si>
    <t>和室</t>
    <rPh sb="0" eb="1">
      <t>ワ</t>
    </rPh>
    <rPh sb="1" eb="2">
      <t>シツ</t>
    </rPh>
    <phoneticPr fontId="11"/>
  </si>
  <si>
    <t>その他</t>
    <rPh sb="2" eb="3">
      <t>タ</t>
    </rPh>
    <phoneticPr fontId="11"/>
  </si>
  <si>
    <t>（２）利用者別</t>
    <rPh sb="3" eb="5">
      <t>リヨウ</t>
    </rPh>
    <rPh sb="5" eb="6">
      <t>シャ</t>
    </rPh>
    <rPh sb="6" eb="7">
      <t>ベツ</t>
    </rPh>
    <phoneticPr fontId="11"/>
  </si>
  <si>
    <t>総計</t>
    <rPh sb="0" eb="1">
      <t>フサ</t>
    </rPh>
    <rPh sb="1" eb="2">
      <t>ケイ</t>
    </rPh>
    <phoneticPr fontId="11"/>
  </si>
  <si>
    <t>個人利用</t>
    <rPh sb="0" eb="1">
      <t>コ</t>
    </rPh>
    <rPh sb="1" eb="2">
      <t>ヒト</t>
    </rPh>
    <rPh sb="2" eb="3">
      <t>リ</t>
    </rPh>
    <rPh sb="3" eb="4">
      <t>ヨウ</t>
    </rPh>
    <phoneticPr fontId="11"/>
  </si>
  <si>
    <t>専用利用</t>
    <rPh sb="0" eb="1">
      <t>セン</t>
    </rPh>
    <rPh sb="1" eb="2">
      <t>ヨウ</t>
    </rPh>
    <rPh sb="2" eb="3">
      <t>リ</t>
    </rPh>
    <rPh sb="3" eb="4">
      <t>ヨウ</t>
    </rPh>
    <phoneticPr fontId="11"/>
  </si>
  <si>
    <t>小計</t>
    <rPh sb="0" eb="1">
      <t>ショウ</t>
    </rPh>
    <rPh sb="1" eb="2">
      <t>ケイ</t>
    </rPh>
    <phoneticPr fontId="11"/>
  </si>
  <si>
    <t>視覚</t>
    <rPh sb="0" eb="1">
      <t>シ</t>
    </rPh>
    <rPh sb="1" eb="2">
      <t>サトシ</t>
    </rPh>
    <phoneticPr fontId="11"/>
  </si>
  <si>
    <t>聴言</t>
    <rPh sb="0" eb="1">
      <t>キ</t>
    </rPh>
    <rPh sb="1" eb="2">
      <t>イ</t>
    </rPh>
    <phoneticPr fontId="11"/>
  </si>
  <si>
    <t>肢体</t>
    <rPh sb="0" eb="1">
      <t>アシ</t>
    </rPh>
    <rPh sb="1" eb="2">
      <t>カラダ</t>
    </rPh>
    <phoneticPr fontId="11"/>
  </si>
  <si>
    <t>内部</t>
    <rPh sb="0" eb="1">
      <t>ウチ</t>
    </rPh>
    <rPh sb="1" eb="2">
      <t>ブ</t>
    </rPh>
    <phoneticPr fontId="11"/>
  </si>
  <si>
    <t>知的</t>
    <rPh sb="0" eb="1">
      <t>チ</t>
    </rPh>
    <rPh sb="1" eb="2">
      <t>マト</t>
    </rPh>
    <phoneticPr fontId="11"/>
  </si>
  <si>
    <t>自閉</t>
    <rPh sb="0" eb="1">
      <t>ジ</t>
    </rPh>
    <rPh sb="1" eb="2">
      <t>ヘイ</t>
    </rPh>
    <phoneticPr fontId="11"/>
  </si>
  <si>
    <t>精神</t>
    <rPh sb="0" eb="1">
      <t>セイ</t>
    </rPh>
    <rPh sb="1" eb="2">
      <t>カミ</t>
    </rPh>
    <phoneticPr fontId="11"/>
  </si>
  <si>
    <t>難病</t>
    <rPh sb="0" eb="2">
      <t>ナンビョウ</t>
    </rPh>
    <phoneticPr fontId="11"/>
  </si>
  <si>
    <t>介護人等</t>
    <rPh sb="0" eb="2">
      <t>カイゴ</t>
    </rPh>
    <rPh sb="2" eb="3">
      <t>ニン</t>
    </rPh>
    <rPh sb="3" eb="4">
      <t>ナド</t>
    </rPh>
    <phoneticPr fontId="11"/>
  </si>
  <si>
    <t>障害者団体</t>
    <rPh sb="0" eb="2">
      <t>ショウガイ</t>
    </rPh>
    <rPh sb="2" eb="3">
      <t>シャ</t>
    </rPh>
    <rPh sb="3" eb="5">
      <t>ダンタイ</t>
    </rPh>
    <phoneticPr fontId="11"/>
  </si>
  <si>
    <t>一般市民等</t>
    <rPh sb="0" eb="2">
      <t>イッパン</t>
    </rPh>
    <rPh sb="2" eb="4">
      <t>シミン</t>
    </rPh>
    <rPh sb="4" eb="5">
      <t>ナド</t>
    </rPh>
    <phoneticPr fontId="11"/>
  </si>
  <si>
    <t>注）平成28年度は大規模な修繕工事のため、平成28年9月1日～9月27日に館内一部利用停止、平成28年9月29日～10月25日及び平成29年1月～3月に全館利用停止を実施。</t>
    <rPh sb="0" eb="2">
      <t>z</t>
    </rPh>
    <phoneticPr fontId="13"/>
  </si>
  <si>
    <t>注）平成28年10月より利用者範囲の拡大（難病患者の追加）。平成29年度より統計へ反映。</t>
    <rPh sb="0" eb="2">
      <t>z</t>
    </rPh>
    <rPh sb="2" eb="4">
      <t>ヘイセイ</t>
    </rPh>
    <rPh sb="6" eb="7">
      <t>ネン</t>
    </rPh>
    <rPh sb="9" eb="10">
      <t>ガツ</t>
    </rPh>
    <rPh sb="12" eb="15">
      <t>リヨウシャ</t>
    </rPh>
    <rPh sb="15" eb="17">
      <t>ハンイ</t>
    </rPh>
    <rPh sb="18" eb="20">
      <t>カクダイ</t>
    </rPh>
    <rPh sb="21" eb="23">
      <t>ナンビョウ</t>
    </rPh>
    <rPh sb="23" eb="25">
      <t>カンジャ</t>
    </rPh>
    <rPh sb="26" eb="28">
      <t>ツイカ</t>
    </rPh>
    <rPh sb="30" eb="32">
      <t>ヘイセイ</t>
    </rPh>
    <rPh sb="34" eb="35">
      <t>ネン</t>
    </rPh>
    <rPh sb="35" eb="36">
      <t>ド</t>
    </rPh>
    <rPh sb="38" eb="40">
      <t>トウケイ</t>
    </rPh>
    <rPh sb="41" eb="43">
      <t>ハンエイ</t>
    </rPh>
    <phoneticPr fontId="11"/>
  </si>
  <si>
    <t>注）新型コロナウイルス感染症拡大防止のため、令和2年3月2日～5月31日に全館利用停止、令和2年6月1日～7月31日及び令和3年1月18日～2月28日は17時まで利用時間短縮</t>
    <rPh sb="0" eb="2">
      <t>z</t>
    </rPh>
    <rPh sb="2" eb="4">
      <t>シンガタ</t>
    </rPh>
    <rPh sb="11" eb="14">
      <t>カンセンショウ</t>
    </rPh>
    <rPh sb="14" eb="16">
      <t>カクダイ</t>
    </rPh>
    <rPh sb="16" eb="18">
      <t>ボウシ</t>
    </rPh>
    <rPh sb="22" eb="23">
      <t>レイ</t>
    </rPh>
    <rPh sb="23" eb="24">
      <t>カズ</t>
    </rPh>
    <rPh sb="25" eb="26">
      <t>ネン</t>
    </rPh>
    <rPh sb="27" eb="28">
      <t>ガツ</t>
    </rPh>
    <rPh sb="29" eb="30">
      <t>ニチ</t>
    </rPh>
    <rPh sb="32" eb="33">
      <t>ガツ</t>
    </rPh>
    <rPh sb="35" eb="36">
      <t>ニチ</t>
    </rPh>
    <rPh sb="37" eb="39">
      <t>ゼンカン</t>
    </rPh>
    <rPh sb="39" eb="41">
      <t>リヨウ</t>
    </rPh>
    <rPh sb="41" eb="43">
      <t>テイシ</t>
    </rPh>
    <rPh sb="44" eb="45">
      <t>レイ</t>
    </rPh>
    <rPh sb="45" eb="46">
      <t>カズ</t>
    </rPh>
    <rPh sb="47" eb="48">
      <t>ネン</t>
    </rPh>
    <rPh sb="49" eb="50">
      <t>ガツ</t>
    </rPh>
    <rPh sb="51" eb="52">
      <t>ニチ</t>
    </rPh>
    <rPh sb="54" eb="55">
      <t>ガツ</t>
    </rPh>
    <rPh sb="57" eb="58">
      <t>ニチ</t>
    </rPh>
    <rPh sb="58" eb="59">
      <t>オヨ</t>
    </rPh>
    <rPh sb="60" eb="62">
      <t>レイワ</t>
    </rPh>
    <rPh sb="63" eb="64">
      <t>ネン</t>
    </rPh>
    <rPh sb="65" eb="66">
      <t>ガツ</t>
    </rPh>
    <rPh sb="68" eb="69">
      <t>ニチ</t>
    </rPh>
    <rPh sb="71" eb="72">
      <t>ガツ</t>
    </rPh>
    <rPh sb="74" eb="75">
      <t>ニチ</t>
    </rPh>
    <rPh sb="78" eb="79">
      <t>ジ</t>
    </rPh>
    <rPh sb="81" eb="83">
      <t>リヨウ</t>
    </rPh>
    <rPh sb="83" eb="85">
      <t>ジカン</t>
    </rPh>
    <rPh sb="85" eb="87">
      <t>タンシュク</t>
    </rPh>
    <phoneticPr fontId="13"/>
  </si>
  <si>
    <t>注）新型コロナウイルス感染症拡大防止のため、令和3年4月20日～7月11日及び令和3年8月8日～9月30日は17時まで利用時間短縮</t>
    <rPh sb="0" eb="2">
      <t>z</t>
    </rPh>
    <phoneticPr fontId="13"/>
  </si>
  <si>
    <t>表９－２１　　障害者スポーツ大会参加者</t>
    <rPh sb="7" eb="10">
      <t>ショウガイシャ</t>
    </rPh>
    <rPh sb="14" eb="16">
      <t>タイカイ</t>
    </rPh>
    <rPh sb="16" eb="19">
      <t>サンカシャ</t>
    </rPh>
    <phoneticPr fontId="11"/>
  </si>
  <si>
    <t>競技</t>
    <rPh sb="0" eb="1">
      <t>セリ</t>
    </rPh>
    <rPh sb="1" eb="2">
      <t>ワザ</t>
    </rPh>
    <phoneticPr fontId="11"/>
  </si>
  <si>
    <t>身体障害者</t>
    <rPh sb="0" eb="2">
      <t>シンタイ</t>
    </rPh>
    <rPh sb="2" eb="4">
      <t>ショウガイ</t>
    </rPh>
    <rPh sb="4" eb="5">
      <t>シャ</t>
    </rPh>
    <phoneticPr fontId="11"/>
  </si>
  <si>
    <t>知的障害者</t>
    <rPh sb="0" eb="1">
      <t>チ</t>
    </rPh>
    <rPh sb="1" eb="2">
      <t>マト</t>
    </rPh>
    <rPh sb="2" eb="5">
      <t>ショウガイシャ</t>
    </rPh>
    <phoneticPr fontId="11"/>
  </si>
  <si>
    <t>精神障害者</t>
    <rPh sb="0" eb="1">
      <t>セイ</t>
    </rPh>
    <rPh sb="1" eb="2">
      <t>カミ</t>
    </rPh>
    <rPh sb="2" eb="5">
      <t>ショウガイシャ</t>
    </rPh>
    <phoneticPr fontId="11"/>
  </si>
  <si>
    <t>肢体不自由者</t>
    <rPh sb="0" eb="2">
      <t>シタイ</t>
    </rPh>
    <rPh sb="2" eb="3">
      <t>フ</t>
    </rPh>
    <rPh sb="3" eb="5">
      <t>ジユウ</t>
    </rPh>
    <rPh sb="5" eb="6">
      <t>シャ</t>
    </rPh>
    <phoneticPr fontId="11"/>
  </si>
  <si>
    <t>視覚障害者</t>
    <rPh sb="0" eb="1">
      <t>シ</t>
    </rPh>
    <rPh sb="1" eb="2">
      <t>サトシ</t>
    </rPh>
    <rPh sb="2" eb="4">
      <t>ショウガイ</t>
    </rPh>
    <rPh sb="4" eb="5">
      <t>シャ</t>
    </rPh>
    <phoneticPr fontId="11"/>
  </si>
  <si>
    <t>聴覚障害者</t>
    <rPh sb="0" eb="1">
      <t>チョウ</t>
    </rPh>
    <rPh sb="1" eb="2">
      <t>サトシ</t>
    </rPh>
    <rPh sb="2" eb="5">
      <t>ショウガイシャ</t>
    </rPh>
    <phoneticPr fontId="11"/>
  </si>
  <si>
    <t>陸上競技・フライングディスク</t>
    <rPh sb="0" eb="1">
      <t>オカ</t>
    </rPh>
    <rPh sb="1" eb="2">
      <t>ウエ</t>
    </rPh>
    <rPh sb="2" eb="3">
      <t>セリ</t>
    </rPh>
    <rPh sb="3" eb="4">
      <t>ワザ</t>
    </rPh>
    <phoneticPr fontId="11"/>
  </si>
  <si>
    <t>水泳・アーチェリー</t>
    <rPh sb="0" eb="2">
      <t>スイエイ</t>
    </rPh>
    <phoneticPr fontId="11"/>
  </si>
  <si>
    <t>卓球・ボウリング</t>
    <rPh sb="0" eb="2">
      <t>タッキュウ</t>
    </rPh>
    <phoneticPr fontId="11"/>
  </si>
  <si>
    <t>全種目中止</t>
    <rPh sb="0" eb="1">
      <t>ゼン</t>
    </rPh>
    <rPh sb="1" eb="3">
      <t>シュモク</t>
    </rPh>
    <rPh sb="3" eb="5">
      <t>チュウシ</t>
    </rPh>
    <phoneticPr fontId="13"/>
  </si>
  <si>
    <t>中止</t>
    <rPh sb="0" eb="2">
      <t>チュウシ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</si>
</sst>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\¥#,##0;[Red]&quot;¥-&quot;#,##0"/>
    <numFmt numFmtId="177" formatCode="_ * #,##0_ ;_ * \-#,##0_ ;_ * \-_ ;_ @_ "/>
    <numFmt numFmtId="178" formatCode="_ * #,##0.0_ ;_ * \-#,##0.0_ ;_ * \-?_ ;_ @_ "/>
    <numFmt numFmtId="179" formatCode="#,##0_ "/>
    <numFmt numFmtId="180" formatCode="_ * #,##0.00_ ;_ * \-#,##0.00_ ;_ * \-??_ ;_ @_ "/>
  </numFmts>
  <fonts count="14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theme="1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theme="1"/>
      <name val="ＭＳ Ｐゴシック"/>
      <family val="3"/>
      <charset val="128"/>
    </font>
    <font>
      <sz val="11"/>
      <color rgb="FF2E75B6"/>
      <name val="ＭＳ Ｐゴシック"/>
      <family val="2"/>
      <charset val="1"/>
    </font>
    <font>
      <sz val="11"/>
      <color rgb="FF548235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10" fillId="0" borderId="0" applyBorder="0" applyProtection="0"/>
    <xf numFmtId="38" fontId="10" fillId="0" borderId="0" applyBorder="0" applyProtection="0"/>
    <xf numFmtId="38" fontId="10" fillId="0" borderId="0" applyBorder="0" applyProtection="0"/>
    <xf numFmtId="38" fontId="10" fillId="0" borderId="0" applyBorder="0" applyProtection="0"/>
    <xf numFmtId="0" fontId="1" fillId="0" borderId="0"/>
    <xf numFmtId="0" fontId="2" fillId="0" borderId="0"/>
    <xf numFmtId="0" fontId="3" fillId="0" borderId="0"/>
    <xf numFmtId="176" fontId="10" fillId="0" borderId="0" applyBorder="0" applyProtection="0"/>
    <xf numFmtId="38" fontId="10" fillId="0" borderId="0" applyBorder="0" applyProtection="0"/>
    <xf numFmtId="0" fontId="12" fillId="0" borderId="0"/>
  </cellStyleXfs>
  <cellXfs count="312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77" fontId="0" fillId="0" borderId="10" xfId="0" applyNumberFormat="1" applyBorder="1"/>
    <xf numFmtId="177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0" fontId="0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Border="1"/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177" fontId="4" fillId="0" borderId="13" xfId="0" applyNumberFormat="1" applyFont="1" applyBorder="1"/>
    <xf numFmtId="177" fontId="4" fillId="0" borderId="14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78" fontId="1" fillId="0" borderId="11" xfId="0" applyNumberFormat="1" applyFont="1" applyBorder="1"/>
    <xf numFmtId="178" fontId="1" fillId="0" borderId="0" xfId="0" applyNumberFormat="1" applyFont="1" applyBorder="1"/>
    <xf numFmtId="0" fontId="1" fillId="0" borderId="12" xfId="0" applyFont="1" applyBorder="1"/>
    <xf numFmtId="178" fontId="1" fillId="0" borderId="18" xfId="0" applyNumberFormat="1" applyFont="1" applyBorder="1"/>
    <xf numFmtId="0" fontId="0" fillId="0" borderId="10" xfId="0" applyFont="1" applyBorder="1" applyAlignment="1">
      <alignment horizontal="center" vertical="center"/>
    </xf>
    <xf numFmtId="177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4" fillId="0" borderId="11" xfId="0" applyNumberFormat="1" applyFont="1" applyBorder="1" applyAlignment="1">
      <alignment vertical="center"/>
    </xf>
    <xf numFmtId="0" fontId="6" fillId="0" borderId="0" xfId="0" applyFont="1" applyBorder="1"/>
    <xf numFmtId="177" fontId="0" fillId="0" borderId="1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vertical="center"/>
    </xf>
    <xf numFmtId="0" fontId="7" fillId="0" borderId="0" xfId="0" applyFont="1" applyBorder="1"/>
    <xf numFmtId="0" fontId="0" fillId="0" borderId="10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177" fontId="4" fillId="0" borderId="10" xfId="0" applyNumberFormat="1" applyFont="1" applyBorder="1"/>
    <xf numFmtId="177" fontId="4" fillId="0" borderId="11" xfId="0" applyNumberFormat="1" applyFont="1" applyBorder="1"/>
    <xf numFmtId="0" fontId="4" fillId="0" borderId="19" xfId="0" applyFont="1" applyBorder="1"/>
    <xf numFmtId="0" fontId="1" fillId="0" borderId="20" xfId="0" applyFont="1" applyBorder="1"/>
    <xf numFmtId="177" fontId="1" fillId="0" borderId="20" xfId="0" applyNumberFormat="1" applyFont="1" applyBorder="1"/>
    <xf numFmtId="177" fontId="1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177" fontId="1" fillId="0" borderId="6" xfId="0" applyNumberFormat="1" applyFont="1" applyBorder="1"/>
    <xf numFmtId="0" fontId="1" fillId="0" borderId="22" xfId="0" applyFont="1" applyBorder="1"/>
    <xf numFmtId="0" fontId="1" fillId="0" borderId="23" xfId="0" applyFont="1" applyBorder="1"/>
    <xf numFmtId="177" fontId="1" fillId="0" borderId="23" xfId="0" applyNumberFormat="1" applyFont="1" applyBorder="1"/>
    <xf numFmtId="0" fontId="0" fillId="0" borderId="16" xfId="0" applyFont="1" applyBorder="1" applyAlignment="1">
      <alignment horizontal="center" wrapText="1"/>
    </xf>
    <xf numFmtId="180" fontId="0" fillId="0" borderId="11" xfId="0" applyNumberFormat="1" applyBorder="1"/>
    <xf numFmtId="180" fontId="0" fillId="0" borderId="14" xfId="0" applyNumberFormat="1" applyBorder="1"/>
    <xf numFmtId="0" fontId="0" fillId="0" borderId="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38" fontId="1" fillId="0" borderId="10" xfId="9" applyFont="1" applyBorder="1" applyAlignment="1" applyProtection="1"/>
    <xf numFmtId="0" fontId="8" fillId="0" borderId="10" xfId="0" applyFont="1" applyBorder="1"/>
    <xf numFmtId="38" fontId="1" fillId="0" borderId="11" xfId="9" applyFont="1" applyBorder="1" applyAlignment="1" applyProtection="1"/>
    <xf numFmtId="0" fontId="0" fillId="0" borderId="13" xfId="0" applyBorder="1"/>
    <xf numFmtId="38" fontId="1" fillId="0" borderId="13" xfId="9" applyFont="1" applyBorder="1" applyAlignment="1" applyProtection="1"/>
    <xf numFmtId="0" fontId="8" fillId="0" borderId="13" xfId="0" applyFont="1" applyBorder="1"/>
    <xf numFmtId="38" fontId="1" fillId="0" borderId="14" xfId="9" applyFont="1" applyBorder="1" applyAlignment="1" applyProtection="1"/>
    <xf numFmtId="0" fontId="0" fillId="0" borderId="17" xfId="0" applyFont="1" applyBorder="1" applyAlignment="1">
      <alignment horizontal="center"/>
    </xf>
    <xf numFmtId="0" fontId="0" fillId="0" borderId="1" xfId="0" applyFont="1" applyBorder="1"/>
    <xf numFmtId="177" fontId="0" fillId="0" borderId="2" xfId="0" applyNumberFormat="1" applyBorder="1"/>
    <xf numFmtId="177" fontId="0" fillId="0" borderId="4" xfId="0" applyNumberFormat="1" applyBorder="1"/>
    <xf numFmtId="0" fontId="0" fillId="0" borderId="12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9" xfId="0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177" fontId="0" fillId="0" borderId="13" xfId="0" applyNumberFormat="1" applyBorder="1"/>
    <xf numFmtId="177" fontId="0" fillId="0" borderId="14" xfId="0" applyNumberFormat="1" applyBorder="1"/>
    <xf numFmtId="0" fontId="0" fillId="0" borderId="2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5" xfId="0" applyFont="1" applyBorder="1"/>
    <xf numFmtId="0" fontId="0" fillId="0" borderId="3" xfId="0" applyFont="1" applyBorder="1"/>
    <xf numFmtId="0" fontId="0" fillId="0" borderId="16" xfId="0" applyFont="1" applyBorder="1"/>
    <xf numFmtId="0" fontId="0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77" fontId="0" fillId="0" borderId="0" xfId="0" applyNumberFormat="1" applyBorder="1"/>
    <xf numFmtId="177" fontId="0" fillId="0" borderId="10" xfId="0" applyNumberFormat="1" applyFont="1" applyBorder="1" applyAlignment="1">
      <alignment horizontal="right"/>
    </xf>
    <xf numFmtId="177" fontId="0" fillId="0" borderId="11" xfId="0" applyNumberFormat="1" applyFont="1" applyBorder="1" applyAlignment="1">
      <alignment horizontal="right"/>
    </xf>
    <xf numFmtId="177" fontId="0" fillId="0" borderId="18" xfId="0" applyNumberFormat="1" applyBorder="1"/>
    <xf numFmtId="177" fontId="0" fillId="0" borderId="10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7" fontId="0" fillId="0" borderId="13" xfId="0" applyNumberFormat="1" applyFont="1" applyBorder="1" applyAlignment="1">
      <alignment horizontal="right"/>
    </xf>
    <xf numFmtId="178" fontId="0" fillId="0" borderId="13" xfId="0" applyNumberFormat="1" applyBorder="1"/>
    <xf numFmtId="177" fontId="0" fillId="0" borderId="14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178" fontId="0" fillId="0" borderId="11" xfId="0" applyNumberFormat="1" applyBorder="1"/>
    <xf numFmtId="178" fontId="0" fillId="0" borderId="14" xfId="0" applyNumberFormat="1" applyBorder="1"/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38" fontId="1" fillId="0" borderId="6" xfId="0" applyNumberFormat="1" applyFont="1" applyBorder="1"/>
    <xf numFmtId="3" fontId="0" fillId="0" borderId="0" xfId="0" applyNumberForma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180" fontId="0" fillId="0" borderId="0" xfId="0" applyNumberFormat="1" applyBorder="1"/>
    <xf numFmtId="0" fontId="0" fillId="0" borderId="3" xfId="0" applyFont="1" applyBorder="1" applyAlignment="1">
      <alignment horizontal="center"/>
    </xf>
    <xf numFmtId="177" fontId="4" fillId="0" borderId="10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7" fontId="0" fillId="0" borderId="13" xfId="0" applyNumberFormat="1" applyFill="1" applyBorder="1"/>
    <xf numFmtId="0" fontId="0" fillId="0" borderId="12" xfId="0" applyFill="1" applyBorder="1" applyAlignment="1">
      <alignment horizontal="center"/>
    </xf>
    <xf numFmtId="177" fontId="0" fillId="0" borderId="14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0" borderId="12" xfId="0" applyFill="1" applyBorder="1" applyAlignment="1">
      <alignment horizontal="center" vertical="center"/>
    </xf>
    <xf numFmtId="177" fontId="0" fillId="0" borderId="10" xfId="0" applyNumberFormat="1" applyFill="1" applyBorder="1"/>
    <xf numFmtId="177" fontId="0" fillId="0" borderId="11" xfId="0" applyNumberFormat="1" applyFill="1" applyBorder="1"/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177" fontId="0" fillId="0" borderId="13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/>
    <xf numFmtId="0" fontId="0" fillId="0" borderId="9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77" fontId="4" fillId="0" borderId="6" xfId="0" applyNumberFormat="1" applyFont="1" applyBorder="1"/>
    <xf numFmtId="177" fontId="4" fillId="0" borderId="8" xfId="0" applyNumberFormat="1" applyFont="1" applyBorder="1"/>
    <xf numFmtId="0" fontId="4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1" fillId="0" borderId="10" xfId="0" applyNumberFormat="1" applyFont="1" applyFill="1" applyBorder="1"/>
    <xf numFmtId="177" fontId="1" fillId="0" borderId="11" xfId="0" applyNumberFormat="1" applyFont="1" applyFill="1" applyBorder="1"/>
    <xf numFmtId="177" fontId="1" fillId="0" borderId="9" xfId="0" applyNumberFormat="1" applyFont="1" applyFill="1" applyBorder="1"/>
    <xf numFmtId="177" fontId="1" fillId="0" borderId="0" xfId="0" applyNumberFormat="1" applyFont="1" applyFill="1" applyBorder="1"/>
    <xf numFmtId="0" fontId="1" fillId="0" borderId="12" xfId="0" applyFont="1" applyFill="1" applyBorder="1" applyAlignment="1">
      <alignment horizontal="center"/>
    </xf>
    <xf numFmtId="177" fontId="1" fillId="0" borderId="13" xfId="0" applyNumberFormat="1" applyFont="1" applyFill="1" applyBorder="1"/>
    <xf numFmtId="177" fontId="1" fillId="0" borderId="14" xfId="0" applyNumberFormat="1" applyFont="1" applyFill="1" applyBorder="1"/>
    <xf numFmtId="0" fontId="5" fillId="0" borderId="0" xfId="10" applyNumberFormat="1" applyFont="1" applyBorder="1"/>
    <xf numFmtId="0" fontId="12" fillId="0" borderId="0" xfId="10" applyNumberFormat="1" applyBorder="1"/>
    <xf numFmtId="0" fontId="5" fillId="0" borderId="1" xfId="10" applyNumberFormat="1" applyFont="1" applyBorder="1" applyAlignment="1">
      <alignment horizontal="center" vertical="center"/>
    </xf>
    <xf numFmtId="0" fontId="5" fillId="0" borderId="5" xfId="10" applyNumberFormat="1" applyFont="1" applyBorder="1" applyAlignment="1">
      <alignment horizontal="center" vertical="center"/>
    </xf>
    <xf numFmtId="0" fontId="5" fillId="0" borderId="7" xfId="10" applyNumberFormat="1" applyFont="1" applyBorder="1" applyAlignment="1">
      <alignment horizontal="center" vertical="center"/>
    </xf>
    <xf numFmtId="0" fontId="5" fillId="0" borderId="17" xfId="10" applyNumberFormat="1" applyFont="1" applyBorder="1" applyAlignment="1">
      <alignment horizontal="center" vertical="center"/>
    </xf>
    <xf numFmtId="0" fontId="5" fillId="0" borderId="9" xfId="10" applyNumberFormat="1" applyFont="1" applyBorder="1"/>
    <xf numFmtId="0" fontId="5" fillId="0" borderId="10" xfId="10" applyNumberFormat="1" applyFont="1" applyBorder="1" applyAlignment="1">
      <alignment horizontal="right"/>
    </xf>
    <xf numFmtId="0" fontId="5" fillId="0" borderId="11" xfId="10" applyNumberFormat="1" applyFont="1" applyBorder="1" applyAlignment="1">
      <alignment horizontal="right"/>
    </xf>
    <xf numFmtId="0" fontId="5" fillId="0" borderId="9" xfId="10" applyNumberFormat="1" applyFont="1" applyBorder="1" applyAlignment="1">
      <alignment horizontal="center"/>
    </xf>
    <xf numFmtId="41" fontId="5" fillId="0" borderId="10" xfId="10" applyNumberFormat="1" applyFont="1" applyBorder="1"/>
    <xf numFmtId="41" fontId="5" fillId="0" borderId="11" xfId="10" applyNumberFormat="1" applyFont="1" applyBorder="1"/>
    <xf numFmtId="0" fontId="5" fillId="0" borderId="9" xfId="10" applyNumberFormat="1" applyFont="1" applyFill="1" applyBorder="1" applyAlignment="1">
      <alignment horizontal="center"/>
    </xf>
    <xf numFmtId="0" fontId="5" fillId="2" borderId="9" xfId="10" applyNumberFormat="1" applyFont="1" applyFill="1" applyBorder="1" applyAlignment="1">
      <alignment horizontal="center"/>
    </xf>
    <xf numFmtId="0" fontId="5" fillId="2" borderId="10" xfId="10" applyNumberFormat="1" applyFont="1" applyFill="1" applyBorder="1"/>
    <xf numFmtId="41" fontId="5" fillId="0" borderId="10" xfId="10" applyNumberFormat="1" applyFont="1" applyFill="1" applyBorder="1"/>
    <xf numFmtId="41" fontId="5" fillId="0" borderId="11" xfId="10" applyNumberFormat="1" applyFont="1" applyFill="1" applyBorder="1"/>
    <xf numFmtId="0" fontId="5" fillId="2" borderId="12" xfId="10" applyNumberFormat="1" applyFont="1" applyFill="1" applyBorder="1" applyAlignment="1">
      <alignment horizontal="center"/>
    </xf>
    <xf numFmtId="41" fontId="5" fillId="0" borderId="13" xfId="10" applyNumberFormat="1" applyFont="1" applyFill="1" applyBorder="1"/>
    <xf numFmtId="41" fontId="5" fillId="0" borderId="14" xfId="10" applyNumberFormat="1" applyFont="1" applyFill="1" applyBorder="1"/>
    <xf numFmtId="0" fontId="5" fillId="0" borderId="0" xfId="10" applyFont="1"/>
    <xf numFmtId="0" fontId="5" fillId="0" borderId="0" xfId="10" applyFont="1" applyAlignment="1">
      <alignment shrinkToFit="1"/>
    </xf>
    <xf numFmtId="0" fontId="12" fillId="0" borderId="0" xfId="10" applyAlignment="1">
      <alignment shrinkToFit="1"/>
    </xf>
    <xf numFmtId="0" fontId="5" fillId="0" borderId="0" xfId="10" applyFont="1" applyAlignment="1">
      <alignment horizontal="right" shrinkToFit="1"/>
    </xf>
    <xf numFmtId="0" fontId="5" fillId="0" borderId="1" xfId="10" applyFont="1" applyBorder="1" applyAlignment="1">
      <alignment horizontal="center" shrinkToFit="1"/>
    </xf>
    <xf numFmtId="0" fontId="5" fillId="0" borderId="2" xfId="10" applyFont="1" applyBorder="1" applyAlignment="1">
      <alignment horizontal="center" shrinkToFit="1"/>
    </xf>
    <xf numFmtId="0" fontId="5" fillId="0" borderId="5" xfId="10" applyFont="1" applyBorder="1" applyAlignment="1">
      <alignment horizontal="center" shrinkToFit="1"/>
    </xf>
    <xf numFmtId="0" fontId="5" fillId="0" borderId="6" xfId="10" applyFont="1" applyBorder="1" applyAlignment="1">
      <alignment horizontal="center" shrinkToFit="1"/>
    </xf>
    <xf numFmtId="0" fontId="5" fillId="0" borderId="7" xfId="10" applyFont="1" applyBorder="1" applyAlignment="1">
      <alignment horizontal="center" shrinkToFit="1"/>
    </xf>
    <xf numFmtId="0" fontId="5" fillId="0" borderId="17" xfId="10" applyFont="1" applyBorder="1" applyAlignment="1">
      <alignment horizontal="center" shrinkToFit="1"/>
    </xf>
    <xf numFmtId="0" fontId="5" fillId="0" borderId="9" xfId="10" applyFont="1" applyBorder="1" applyAlignment="1">
      <alignment horizontal="center" shrinkToFit="1"/>
    </xf>
    <xf numFmtId="41" fontId="5" fillId="0" borderId="10" xfId="10" applyNumberFormat="1" applyFont="1" applyBorder="1" applyAlignment="1">
      <alignment shrinkToFit="1"/>
    </xf>
    <xf numFmtId="41" fontId="5" fillId="0" borderId="11" xfId="10" applyNumberFormat="1" applyFont="1" applyBorder="1" applyAlignment="1">
      <alignment shrinkToFit="1"/>
    </xf>
    <xf numFmtId="41" fontId="5" fillId="0" borderId="0" xfId="10" applyNumberFormat="1" applyFont="1" applyAlignment="1">
      <alignment shrinkToFit="1"/>
    </xf>
    <xf numFmtId="0" fontId="5" fillId="0" borderId="12" xfId="10" applyFont="1" applyBorder="1" applyAlignment="1">
      <alignment horizontal="center" shrinkToFit="1"/>
    </xf>
    <xf numFmtId="41" fontId="5" fillId="0" borderId="13" xfId="10" applyNumberFormat="1" applyFont="1" applyBorder="1" applyAlignment="1">
      <alignment shrinkToFit="1"/>
    </xf>
    <xf numFmtId="41" fontId="5" fillId="0" borderId="14" xfId="10" applyNumberFormat="1" applyFont="1" applyBorder="1" applyAlignment="1">
      <alignment shrinkToFit="1"/>
    </xf>
    <xf numFmtId="0" fontId="5" fillId="0" borderId="4" xfId="10" applyFont="1" applyBorder="1" applyAlignment="1">
      <alignment horizontal="center" shrinkToFit="1"/>
    </xf>
    <xf numFmtId="0" fontId="5" fillId="0" borderId="5" xfId="10" applyFont="1" applyBorder="1" applyAlignment="1">
      <alignment shrinkToFit="1"/>
    </xf>
    <xf numFmtId="0" fontId="5" fillId="0" borderId="6" xfId="10" applyFont="1" applyBorder="1" applyAlignment="1">
      <alignment shrinkToFit="1"/>
    </xf>
    <xf numFmtId="41" fontId="5" fillId="0" borderId="13" xfId="10" applyNumberFormat="1" applyFont="1" applyFill="1" applyBorder="1" applyAlignment="1">
      <alignment shrinkToFit="1"/>
    </xf>
    <xf numFmtId="41" fontId="5" fillId="0" borderId="14" xfId="10" applyNumberFormat="1" applyFont="1" applyFill="1" applyBorder="1" applyAlignment="1">
      <alignment shrinkToFit="1"/>
    </xf>
    <xf numFmtId="0" fontId="12" fillId="0" borderId="0" xfId="10"/>
    <xf numFmtId="0" fontId="5" fillId="0" borderId="0" xfId="10" applyFont="1" applyAlignment="1">
      <alignment horizontal="right"/>
    </xf>
    <xf numFmtId="0" fontId="5" fillId="0" borderId="1" xfId="10" applyFont="1" applyBorder="1" applyAlignment="1">
      <alignment horizontal="center"/>
    </xf>
    <xf numFmtId="0" fontId="5" fillId="0" borderId="2" xfId="10" applyFont="1" applyBorder="1" applyAlignment="1">
      <alignment horizontal="center"/>
    </xf>
    <xf numFmtId="0" fontId="5" fillId="0" borderId="2" xfId="10" applyFont="1" applyBorder="1" applyAlignment="1">
      <alignment horizontal="center" wrapText="1"/>
    </xf>
    <xf numFmtId="0" fontId="5" fillId="0" borderId="4" xfId="10" applyFont="1" applyBorder="1" applyAlignment="1">
      <alignment horizontal="center"/>
    </xf>
    <xf numFmtId="0" fontId="5" fillId="0" borderId="5" xfId="10" applyFont="1" applyBorder="1" applyAlignment="1">
      <alignment horizontal="center"/>
    </xf>
    <xf numFmtId="0" fontId="5" fillId="0" borderId="6" xfId="10" applyFont="1" applyBorder="1" applyAlignment="1">
      <alignment horizontal="center"/>
    </xf>
    <xf numFmtId="0" fontId="5" fillId="0" borderId="7" xfId="10" applyFont="1" applyBorder="1" applyAlignment="1">
      <alignment horizontal="center"/>
    </xf>
    <xf numFmtId="0" fontId="5" fillId="0" borderId="8" xfId="10" applyFont="1" applyBorder="1" applyAlignment="1">
      <alignment horizontal="center"/>
    </xf>
    <xf numFmtId="0" fontId="5" fillId="0" borderId="9" xfId="10" applyFont="1" applyBorder="1" applyAlignment="1">
      <alignment horizontal="center"/>
    </xf>
    <xf numFmtId="0" fontId="5" fillId="0" borderId="10" xfId="10" applyFont="1" applyBorder="1" applyAlignment="1">
      <alignment horizontal="center" vertical="center"/>
    </xf>
    <xf numFmtId="0" fontId="5" fillId="0" borderId="19" xfId="10" applyFont="1" applyBorder="1" applyAlignment="1">
      <alignment horizontal="center"/>
    </xf>
    <xf numFmtId="0" fontId="5" fillId="0" borderId="20" xfId="10" applyFont="1" applyBorder="1" applyAlignment="1">
      <alignment horizontal="center" vertical="center"/>
    </xf>
    <xf numFmtId="41" fontId="5" fillId="0" borderId="20" xfId="10" applyNumberFormat="1" applyFont="1" applyBorder="1"/>
    <xf numFmtId="41" fontId="5" fillId="0" borderId="21" xfId="10" applyNumberFormat="1" applyFont="1" applyBorder="1"/>
    <xf numFmtId="0" fontId="5" fillId="0" borderId="6" xfId="10" applyFont="1" applyBorder="1" applyAlignment="1">
      <alignment horizontal="center" vertical="center"/>
    </xf>
    <xf numFmtId="41" fontId="5" fillId="0" borderId="6" xfId="10" applyNumberFormat="1" applyFont="1" applyBorder="1"/>
    <xf numFmtId="41" fontId="5" fillId="0" borderId="8" xfId="10" applyNumberFormat="1" applyFont="1" applyBorder="1"/>
    <xf numFmtId="41" fontId="1" fillId="0" borderId="0" xfId="10" applyNumberFormat="1" applyFont="1"/>
    <xf numFmtId="41" fontId="1" fillId="0" borderId="21" xfId="10" applyNumberFormat="1" applyFont="1" applyBorder="1"/>
    <xf numFmtId="0" fontId="5" fillId="0" borderId="9" xfId="10" applyFont="1" applyBorder="1"/>
    <xf numFmtId="41" fontId="1" fillId="0" borderId="10" xfId="10" applyNumberFormat="1" applyFont="1" applyBorder="1"/>
    <xf numFmtId="41" fontId="1" fillId="0" borderId="11" xfId="10" applyNumberFormat="1" applyFont="1" applyBorder="1"/>
    <xf numFmtId="0" fontId="1" fillId="0" borderId="11" xfId="10" applyFont="1" applyBorder="1" applyAlignment="1">
      <alignment vertical="center"/>
    </xf>
    <xf numFmtId="0" fontId="5" fillId="0" borderId="12" xfId="10" applyFont="1" applyBorder="1"/>
    <xf numFmtId="0" fontId="5" fillId="0" borderId="13" xfId="10" applyFont="1" applyBorder="1" applyAlignment="1">
      <alignment horizontal="center" vertical="center"/>
    </xf>
    <xf numFmtId="0" fontId="1" fillId="0" borderId="13" xfId="10" applyFont="1" applyBorder="1" applyAlignment="1">
      <alignment vertical="center"/>
    </xf>
    <xf numFmtId="0" fontId="1" fillId="0" borderId="14" xfId="10" applyFont="1" applyBorder="1" applyAlignment="1">
      <alignment vertical="center"/>
    </xf>
    <xf numFmtId="0" fontId="1" fillId="0" borderId="10" xfId="10" applyFont="1" applyBorder="1" applyAlignment="1">
      <alignment vertical="center"/>
    </xf>
    <xf numFmtId="41" fontId="1" fillId="0" borderId="13" xfId="10" applyNumberFormat="1" applyFont="1" applyBorder="1" applyAlignment="1">
      <alignment vertical="center"/>
    </xf>
    <xf numFmtId="41" fontId="1" fillId="0" borderId="13" xfId="10" applyNumberFormat="1" applyFont="1" applyBorder="1"/>
    <xf numFmtId="41" fontId="1" fillId="0" borderId="10" xfId="10" applyNumberFormat="1" applyFont="1" applyFill="1" applyBorder="1"/>
    <xf numFmtId="0" fontId="1" fillId="0" borderId="10" xfId="1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77" fontId="4" fillId="0" borderId="10" xfId="0" applyNumberFormat="1" applyFont="1" applyFill="1" applyBorder="1"/>
    <xf numFmtId="177" fontId="4" fillId="0" borderId="11" xfId="0" applyNumberFormat="1" applyFont="1" applyFill="1" applyBorder="1"/>
    <xf numFmtId="177" fontId="1" fillId="0" borderId="21" xfId="0" applyNumberFormat="1" applyFont="1" applyFill="1" applyBorder="1"/>
    <xf numFmtId="177" fontId="1" fillId="0" borderId="24" xfId="0" applyNumberFormat="1" applyFont="1" applyFill="1" applyBorder="1"/>
    <xf numFmtId="177" fontId="1" fillId="0" borderId="8" xfId="0" applyNumberFormat="1" applyFont="1" applyFill="1" applyBorder="1"/>
    <xf numFmtId="0" fontId="1" fillId="0" borderId="0" xfId="0" applyFont="1" applyFill="1" applyBorder="1"/>
    <xf numFmtId="0" fontId="0" fillId="0" borderId="3" xfId="0" applyFont="1" applyBorder="1" applyAlignment="1">
      <alignment horizontal="center" vertical="center"/>
    </xf>
    <xf numFmtId="0" fontId="5" fillId="0" borderId="4" xfId="10" applyFont="1" applyBorder="1" applyAlignment="1">
      <alignment horizontal="center"/>
    </xf>
    <xf numFmtId="0" fontId="5" fillId="0" borderId="25" xfId="10" applyFont="1" applyBorder="1" applyAlignment="1">
      <alignment horizontal="center"/>
    </xf>
    <xf numFmtId="0" fontId="5" fillId="0" borderId="1" xfId="1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41" fontId="5" fillId="0" borderId="21" xfId="10" applyNumberFormat="1" applyFont="1" applyBorder="1" applyAlignment="1">
      <alignment horizontal="center" vertical="center"/>
    </xf>
    <xf numFmtId="41" fontId="5" fillId="0" borderId="26" xfId="10" applyNumberFormat="1" applyFont="1" applyBorder="1" applyAlignment="1">
      <alignment horizontal="center" vertical="center"/>
    </xf>
    <xf numFmtId="41" fontId="5" fillId="0" borderId="11" xfId="10" applyNumberFormat="1" applyFont="1" applyBorder="1" applyAlignment="1">
      <alignment horizontal="center" vertical="center"/>
    </xf>
    <xf numFmtId="41" fontId="5" fillId="0" borderId="0" xfId="10" applyNumberFormat="1" applyFont="1" applyAlignment="1">
      <alignment horizontal="center" vertical="center"/>
    </xf>
    <xf numFmtId="41" fontId="5" fillId="0" borderId="8" xfId="10" applyNumberFormat="1" applyFont="1" applyBorder="1" applyAlignment="1">
      <alignment horizontal="center" vertical="center"/>
    </xf>
    <xf numFmtId="41" fontId="5" fillId="0" borderId="27" xfId="10" applyNumberFormat="1" applyFont="1" applyBorder="1" applyAlignment="1">
      <alignment horizontal="center" vertical="center"/>
    </xf>
    <xf numFmtId="0" fontId="1" fillId="0" borderId="11" xfId="10" applyFont="1" applyBorder="1" applyAlignment="1">
      <alignment horizontal="center" vertical="center"/>
    </xf>
    <xf numFmtId="0" fontId="1" fillId="0" borderId="0" xfId="1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5" fillId="0" borderId="4" xfId="10" applyNumberFormat="1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0" fontId="5" fillId="0" borderId="25" xfId="1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177" fontId="4" fillId="0" borderId="13" xfId="0" applyNumberFormat="1" applyFont="1" applyFill="1" applyBorder="1"/>
    <xf numFmtId="177" fontId="4" fillId="0" borderId="14" xfId="0" applyNumberFormat="1" applyFont="1" applyFill="1" applyBorder="1"/>
  </cellXfs>
  <cellStyles count="11">
    <cellStyle name="Excel Built-in Comma [0]" xfId="9"/>
    <cellStyle name="桁区切り 2" xfId="1"/>
    <cellStyle name="桁区切り 2 2" xfId="2"/>
    <cellStyle name="桁区切り 2 3" xfId="3"/>
    <cellStyle name="桁区切り 3" xfId="4"/>
    <cellStyle name="通貨 2" xfId="8"/>
    <cellStyle name="標準" xfId="0" builtinId="0"/>
    <cellStyle name="標準 2" xfId="5"/>
    <cellStyle name="標準 3" xfId="6"/>
    <cellStyle name="標準 3 2" xfId="7"/>
    <cellStyle name="標準 3 2 2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"/>
      <sheetName val="9-2"/>
      <sheetName val="9-3"/>
      <sheetName val="9-4 "/>
      <sheetName val="9-5"/>
      <sheetName val="9-6"/>
      <sheetName val="9-7"/>
      <sheetName val="9-8"/>
      <sheetName val="9-9"/>
      <sheetName val="9-10"/>
      <sheetName val="9-11"/>
      <sheetName val="9-12"/>
      <sheetName val="9-13"/>
      <sheetName val="9-14"/>
      <sheetName val="9-15"/>
      <sheetName val="9-16"/>
      <sheetName val="9-17"/>
      <sheetName val="9-18"/>
      <sheetName val="9-19"/>
      <sheetName val="9-20"/>
      <sheetName val="9-21"/>
      <sheetName val="9-22 "/>
      <sheetName val="9-23"/>
      <sheetName val="9-25"/>
      <sheetName val="9-26"/>
      <sheetName val="9-27"/>
      <sheetName val="9-28"/>
      <sheetName val="9-29"/>
      <sheetName val="9-30"/>
      <sheetName val="9-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tabSelected="1" zoomScaleNormal="100" workbookViewId="0"/>
  </sheetViews>
  <sheetFormatPr defaultColWidth="9" defaultRowHeight="13.5" x14ac:dyDescent="0.15"/>
  <cols>
    <col min="1" max="1" width="7.875" style="1" customWidth="1"/>
    <col min="2" max="4" width="13" style="1" customWidth="1"/>
    <col min="5" max="5" width="16.75" style="1" customWidth="1"/>
    <col min="6" max="11" width="13" style="1" customWidth="1"/>
    <col min="12" max="1024" width="9" style="1"/>
  </cols>
  <sheetData>
    <row r="1" spans="1:11" x14ac:dyDescent="0.15">
      <c r="A1" s="1" t="s">
        <v>0</v>
      </c>
    </row>
    <row r="2" spans="1:11" ht="14.25" thickBot="1" x14ac:dyDescent="0.2">
      <c r="K2" s="1" t="s">
        <v>1</v>
      </c>
    </row>
    <row r="3" spans="1:11" x14ac:dyDescent="0.15">
      <c r="A3" s="2" t="s">
        <v>2</v>
      </c>
      <c r="B3" s="148" t="s">
        <v>3</v>
      </c>
      <c r="C3" s="148" t="s">
        <v>4</v>
      </c>
      <c r="D3" s="281" t="s">
        <v>5</v>
      </c>
      <c r="E3" s="281"/>
      <c r="F3" s="281"/>
      <c r="G3" s="281"/>
      <c r="H3" s="281"/>
      <c r="I3" s="281"/>
      <c r="J3" s="281"/>
      <c r="K3" s="153" t="s">
        <v>6</v>
      </c>
    </row>
    <row r="4" spans="1:11" x14ac:dyDescent="0.15">
      <c r="A4" s="4"/>
      <c r="B4" s="5"/>
      <c r="C4" s="5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/>
    </row>
    <row r="5" spans="1:11" x14ac:dyDescent="0.15">
      <c r="A5" s="8">
        <v>27</v>
      </c>
      <c r="B5" s="9">
        <v>7045</v>
      </c>
      <c r="C5" s="9">
        <v>7832</v>
      </c>
      <c r="D5" s="9">
        <v>7376</v>
      </c>
      <c r="E5" s="9">
        <v>6</v>
      </c>
      <c r="F5" s="9">
        <v>4639</v>
      </c>
      <c r="G5" s="9">
        <v>2702</v>
      </c>
      <c r="H5" s="9">
        <v>29</v>
      </c>
      <c r="I5" s="9">
        <v>0</v>
      </c>
      <c r="J5" s="9">
        <v>0</v>
      </c>
      <c r="K5" s="10">
        <v>456</v>
      </c>
    </row>
    <row r="6" spans="1:11" x14ac:dyDescent="0.15">
      <c r="A6" s="8">
        <v>28</v>
      </c>
      <c r="B6" s="9">
        <v>6986</v>
      </c>
      <c r="C6" s="9">
        <v>8100</v>
      </c>
      <c r="D6" s="9">
        <v>7461</v>
      </c>
      <c r="E6" s="9">
        <v>9</v>
      </c>
      <c r="F6" s="9">
        <v>4927</v>
      </c>
      <c r="G6" s="9">
        <v>2490</v>
      </c>
      <c r="H6" s="9">
        <v>35</v>
      </c>
      <c r="I6" s="9">
        <v>0</v>
      </c>
      <c r="J6" s="9">
        <v>0</v>
      </c>
      <c r="K6" s="10">
        <v>639</v>
      </c>
    </row>
    <row r="7" spans="1:11" x14ac:dyDescent="0.15">
      <c r="A7" s="8">
        <v>29</v>
      </c>
      <c r="B7" s="9">
        <v>6900</v>
      </c>
      <c r="C7" s="9">
        <v>8102</v>
      </c>
      <c r="D7" s="9">
        <v>7589</v>
      </c>
      <c r="E7" s="9">
        <v>7</v>
      </c>
      <c r="F7" s="9">
        <v>4863</v>
      </c>
      <c r="G7" s="9">
        <v>2693</v>
      </c>
      <c r="H7" s="9">
        <v>26</v>
      </c>
      <c r="I7" s="9">
        <v>0</v>
      </c>
      <c r="J7" s="9">
        <v>0</v>
      </c>
      <c r="K7" s="10">
        <v>513</v>
      </c>
    </row>
    <row r="8" spans="1:11" x14ac:dyDescent="0.15">
      <c r="A8" s="8">
        <v>30</v>
      </c>
      <c r="B8" s="9">
        <v>7131</v>
      </c>
      <c r="C8" s="9">
        <v>8330</v>
      </c>
      <c r="D8" s="9">
        <v>7792</v>
      </c>
      <c r="E8" s="9">
        <v>15</v>
      </c>
      <c r="F8" s="9">
        <v>4966</v>
      </c>
      <c r="G8" s="9">
        <v>2779</v>
      </c>
      <c r="H8" s="9">
        <v>32</v>
      </c>
      <c r="I8" s="9">
        <v>0</v>
      </c>
      <c r="J8" s="9">
        <v>0</v>
      </c>
      <c r="K8" s="10">
        <v>538</v>
      </c>
    </row>
    <row r="9" spans="1:11" x14ac:dyDescent="0.15">
      <c r="A9" s="8" t="s">
        <v>14</v>
      </c>
      <c r="B9" s="9">
        <v>7170</v>
      </c>
      <c r="C9" s="9">
        <v>8340</v>
      </c>
      <c r="D9" s="9">
        <v>7774</v>
      </c>
      <c r="E9" s="9">
        <v>11</v>
      </c>
      <c r="F9" s="9">
        <v>4963</v>
      </c>
      <c r="G9" s="9">
        <v>2779</v>
      </c>
      <c r="H9" s="9">
        <v>21</v>
      </c>
      <c r="I9" s="9">
        <v>0</v>
      </c>
      <c r="J9" s="9">
        <v>0</v>
      </c>
      <c r="K9" s="10">
        <v>566</v>
      </c>
    </row>
    <row r="10" spans="1:11" x14ac:dyDescent="0.15">
      <c r="A10" s="8">
        <v>2</v>
      </c>
      <c r="B10" s="9">
        <v>4001</v>
      </c>
      <c r="C10" s="9">
        <v>5004</v>
      </c>
      <c r="D10" s="9">
        <v>4651</v>
      </c>
      <c r="E10" s="9">
        <v>19</v>
      </c>
      <c r="F10" s="9">
        <v>2152</v>
      </c>
      <c r="G10" s="9">
        <v>2465</v>
      </c>
      <c r="H10" s="9">
        <v>15</v>
      </c>
      <c r="I10" s="9">
        <v>0</v>
      </c>
      <c r="J10" s="9">
        <v>0</v>
      </c>
      <c r="K10" s="10">
        <v>353</v>
      </c>
    </row>
    <row r="11" spans="1:11" x14ac:dyDescent="0.15">
      <c r="A11" s="177">
        <v>3</v>
      </c>
      <c r="B11" s="164">
        <v>7052</v>
      </c>
      <c r="C11" s="164">
        <v>8186</v>
      </c>
      <c r="D11" s="164">
        <v>7784</v>
      </c>
      <c r="E11" s="164">
        <v>18</v>
      </c>
      <c r="F11" s="164">
        <v>5038</v>
      </c>
      <c r="G11" s="164">
        <v>2701</v>
      </c>
      <c r="H11" s="164">
        <v>27</v>
      </c>
      <c r="I11" s="164">
        <v>0</v>
      </c>
      <c r="J11" s="164">
        <v>0</v>
      </c>
      <c r="K11" s="165">
        <v>402</v>
      </c>
    </row>
    <row r="12" spans="1:11" x14ac:dyDescent="0.15">
      <c r="A12" s="175">
        <v>4</v>
      </c>
      <c r="B12" s="165">
        <v>6827</v>
      </c>
      <c r="C12" s="165">
        <v>7923</v>
      </c>
      <c r="D12" s="164">
        <v>7468</v>
      </c>
      <c r="E12" s="176">
        <v>12</v>
      </c>
      <c r="F12" s="164">
        <v>4791</v>
      </c>
      <c r="G12" s="164">
        <v>2631</v>
      </c>
      <c r="H12" s="176">
        <v>34</v>
      </c>
      <c r="I12" s="164">
        <v>0</v>
      </c>
      <c r="J12" s="176">
        <v>0</v>
      </c>
      <c r="K12" s="165">
        <v>455</v>
      </c>
    </row>
    <row r="13" spans="1:11" ht="14.25" thickBot="1" x14ac:dyDescent="0.2">
      <c r="A13" s="159">
        <v>5</v>
      </c>
      <c r="B13" s="158">
        <f>6141+107</f>
        <v>6248</v>
      </c>
      <c r="C13" s="158">
        <f>SUM(D13,K13)</f>
        <v>7450</v>
      </c>
      <c r="D13" s="158">
        <f>SUM(E13:H13)</f>
        <v>7011</v>
      </c>
      <c r="E13" s="158">
        <v>15</v>
      </c>
      <c r="F13" s="158">
        <v>4186</v>
      </c>
      <c r="G13" s="158">
        <f>1587+1202</f>
        <v>2789</v>
      </c>
      <c r="H13" s="158">
        <v>21</v>
      </c>
      <c r="I13" s="158">
        <v>0</v>
      </c>
      <c r="J13" s="158">
        <v>0</v>
      </c>
      <c r="K13" s="160">
        <f>341+98</f>
        <v>439</v>
      </c>
    </row>
  </sheetData>
  <mergeCells count="1">
    <mergeCell ref="D3:J3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48"/>
  <sheetViews>
    <sheetView zoomScaleNormal="100" workbookViewId="0"/>
  </sheetViews>
  <sheetFormatPr defaultColWidth="13.125" defaultRowHeight="13.5" x14ac:dyDescent="0.15"/>
  <cols>
    <col min="1" max="1" width="24.875" style="1" customWidth="1"/>
    <col min="2" max="9" width="14.875" style="1" customWidth="1"/>
    <col min="10" max="1024" width="13.125" style="1"/>
  </cols>
  <sheetData>
    <row r="1" spans="1:9" ht="14.25" thickBot="1" x14ac:dyDescent="0.2">
      <c r="A1" s="1" t="s">
        <v>93</v>
      </c>
    </row>
    <row r="2" spans="1:9" x14ac:dyDescent="0.15">
      <c r="A2" s="79" t="s">
        <v>94</v>
      </c>
      <c r="B2" s="288" t="s">
        <v>95</v>
      </c>
      <c r="C2" s="288"/>
      <c r="D2" s="288"/>
      <c r="E2" s="288"/>
      <c r="F2" s="289" t="s">
        <v>96</v>
      </c>
      <c r="G2" s="289"/>
      <c r="H2" s="289"/>
      <c r="I2" s="289"/>
    </row>
    <row r="3" spans="1:9" x14ac:dyDescent="0.15">
      <c r="A3" s="81" t="s">
        <v>97</v>
      </c>
      <c r="B3" s="82" t="s">
        <v>98</v>
      </c>
      <c r="C3" s="82" t="s">
        <v>66</v>
      </c>
      <c r="D3" s="82" t="s">
        <v>68</v>
      </c>
      <c r="E3" s="82" t="s">
        <v>67</v>
      </c>
      <c r="F3" s="82" t="s">
        <v>98</v>
      </c>
      <c r="G3" s="82" t="s">
        <v>66</v>
      </c>
      <c r="H3" s="82" t="s">
        <v>68</v>
      </c>
      <c r="I3" s="91" t="s">
        <v>67</v>
      </c>
    </row>
    <row r="4" spans="1:9" x14ac:dyDescent="0.15">
      <c r="A4" s="8">
        <v>27</v>
      </c>
      <c r="B4" s="9">
        <v>2655</v>
      </c>
      <c r="C4" s="9">
        <v>379776299</v>
      </c>
      <c r="D4" s="9">
        <v>13452016</v>
      </c>
      <c r="E4" s="9">
        <v>366324283</v>
      </c>
      <c r="F4" s="9">
        <v>2113</v>
      </c>
      <c r="G4" s="9">
        <v>94165085</v>
      </c>
      <c r="H4" s="9">
        <v>3052673</v>
      </c>
      <c r="I4" s="10">
        <v>91112412</v>
      </c>
    </row>
    <row r="5" spans="1:9" x14ac:dyDescent="0.15">
      <c r="A5" s="8">
        <v>28</v>
      </c>
      <c r="B5" s="9">
        <v>2477</v>
      </c>
      <c r="C5" s="9">
        <v>372193382</v>
      </c>
      <c r="D5" s="9">
        <v>13424243</v>
      </c>
      <c r="E5" s="9">
        <v>358769139</v>
      </c>
      <c r="F5" s="9">
        <v>2014</v>
      </c>
      <c r="G5" s="9">
        <v>88583862</v>
      </c>
      <c r="H5" s="9">
        <v>2774765</v>
      </c>
      <c r="I5" s="10">
        <v>85809097</v>
      </c>
    </row>
    <row r="6" spans="1:9" x14ac:dyDescent="0.15">
      <c r="A6" s="8">
        <v>29</v>
      </c>
      <c r="B6" s="9">
        <v>2598</v>
      </c>
      <c r="C6" s="9">
        <v>399341908</v>
      </c>
      <c r="D6" s="9">
        <v>14410227</v>
      </c>
      <c r="E6" s="9">
        <v>384931681</v>
      </c>
      <c r="F6" s="9">
        <v>2054</v>
      </c>
      <c r="G6" s="9">
        <v>95707254</v>
      </c>
      <c r="H6" s="9">
        <v>3489953</v>
      </c>
      <c r="I6" s="10">
        <v>92217301</v>
      </c>
    </row>
    <row r="7" spans="1:9" x14ac:dyDescent="0.15">
      <c r="A7" s="8">
        <v>30</v>
      </c>
      <c r="B7" s="9">
        <v>2790</v>
      </c>
      <c r="C7" s="9">
        <v>432182157</v>
      </c>
      <c r="D7" s="9">
        <v>15472238</v>
      </c>
      <c r="E7" s="9">
        <v>416709919</v>
      </c>
      <c r="F7" s="9">
        <v>2148</v>
      </c>
      <c r="G7" s="9">
        <v>112922135</v>
      </c>
      <c r="H7" s="9">
        <v>3581526</v>
      </c>
      <c r="I7" s="10">
        <v>109340609</v>
      </c>
    </row>
    <row r="8" spans="1:9" x14ac:dyDescent="0.15">
      <c r="A8" s="8" t="s">
        <v>14</v>
      </c>
      <c r="B8" s="9">
        <v>2735</v>
      </c>
      <c r="C8" s="9">
        <v>429585238</v>
      </c>
      <c r="D8" s="9">
        <v>15304203</v>
      </c>
      <c r="E8" s="9">
        <v>414281035</v>
      </c>
      <c r="F8" s="9">
        <v>2081</v>
      </c>
      <c r="G8" s="9">
        <v>105120024</v>
      </c>
      <c r="H8" s="9">
        <v>3429337</v>
      </c>
      <c r="I8" s="10">
        <v>101690687</v>
      </c>
    </row>
    <row r="9" spans="1:9" x14ac:dyDescent="0.15">
      <c r="A9" s="8">
        <v>2</v>
      </c>
      <c r="B9" s="9">
        <v>2601</v>
      </c>
      <c r="C9" s="9">
        <v>443026950</v>
      </c>
      <c r="D9" s="9">
        <v>14804559</v>
      </c>
      <c r="E9" s="9">
        <v>428222391</v>
      </c>
      <c r="F9" s="9">
        <v>1989</v>
      </c>
      <c r="G9" s="9">
        <v>99041734</v>
      </c>
      <c r="H9" s="9">
        <v>3274657</v>
      </c>
      <c r="I9" s="10">
        <v>95767077</v>
      </c>
    </row>
    <row r="10" spans="1:9" x14ac:dyDescent="0.15">
      <c r="A10" s="8">
        <v>3</v>
      </c>
      <c r="B10" s="9">
        <v>2740</v>
      </c>
      <c r="C10" s="9">
        <v>427993442</v>
      </c>
      <c r="D10" s="9">
        <v>14641763</v>
      </c>
      <c r="E10" s="9">
        <v>413351679</v>
      </c>
      <c r="F10" s="9">
        <v>1973</v>
      </c>
      <c r="G10" s="9">
        <v>103278646</v>
      </c>
      <c r="H10" s="9">
        <v>3265037</v>
      </c>
      <c r="I10" s="10">
        <v>100013609</v>
      </c>
    </row>
    <row r="11" spans="1:9" x14ac:dyDescent="0.15">
      <c r="A11" s="8">
        <v>4</v>
      </c>
      <c r="B11" s="9">
        <v>2416</v>
      </c>
      <c r="C11" s="9">
        <v>405667366</v>
      </c>
      <c r="D11" s="9">
        <v>12182087</v>
      </c>
      <c r="E11" s="9">
        <v>393485279</v>
      </c>
      <c r="F11" s="9">
        <v>1825</v>
      </c>
      <c r="G11" s="9">
        <v>95864207</v>
      </c>
      <c r="H11" s="9">
        <v>3327869</v>
      </c>
      <c r="I11" s="10">
        <v>92536338</v>
      </c>
    </row>
    <row r="12" spans="1:9" ht="14.25" thickBot="1" x14ac:dyDescent="0.2">
      <c r="A12" s="8">
        <v>5</v>
      </c>
      <c r="B12" s="9">
        <f>SUM(B13:B44)</f>
        <v>2604</v>
      </c>
      <c r="C12" s="9">
        <f>SUM(C13:C44)</f>
        <v>457767783</v>
      </c>
      <c r="D12" s="9">
        <f>SUM(D13:D44)</f>
        <v>13668532</v>
      </c>
      <c r="E12" s="9">
        <f t="shared" ref="E12:I12" si="0">SUM(E13:E44)</f>
        <v>444099251</v>
      </c>
      <c r="F12" s="9">
        <f t="shared" si="0"/>
        <v>1771</v>
      </c>
      <c r="G12" s="9">
        <f t="shared" si="0"/>
        <v>93506003</v>
      </c>
      <c r="H12" s="62">
        <f t="shared" si="0"/>
        <v>3062655</v>
      </c>
      <c r="I12" s="10">
        <f t="shared" si="0"/>
        <v>90443348</v>
      </c>
    </row>
    <row r="13" spans="1:9" x14ac:dyDescent="0.15">
      <c r="A13" s="92" t="s">
        <v>99</v>
      </c>
      <c r="B13" s="93">
        <v>7</v>
      </c>
      <c r="C13" s="93">
        <f>D13+E13</f>
        <v>4099009</v>
      </c>
      <c r="D13" s="93">
        <v>178701</v>
      </c>
      <c r="E13" s="93">
        <v>3920308</v>
      </c>
      <c r="F13" s="93">
        <v>4</v>
      </c>
      <c r="G13" s="93">
        <f>H13+I13</f>
        <v>895223</v>
      </c>
      <c r="H13" s="93">
        <v>34614</v>
      </c>
      <c r="I13" s="94">
        <v>860609</v>
      </c>
    </row>
    <row r="14" spans="1:9" x14ac:dyDescent="0.15">
      <c r="A14" s="23" t="s">
        <v>100</v>
      </c>
      <c r="B14" s="9">
        <v>82</v>
      </c>
      <c r="C14" s="9">
        <f t="shared" ref="C14:C44" si="1">D14+E14</f>
        <v>56859829</v>
      </c>
      <c r="D14" s="9">
        <v>1147116</v>
      </c>
      <c r="E14" s="9">
        <v>55712713</v>
      </c>
      <c r="F14" s="9">
        <v>93</v>
      </c>
      <c r="G14" s="9">
        <f t="shared" ref="G14:G44" si="2">H14+I14</f>
        <v>18076860</v>
      </c>
      <c r="H14" s="9">
        <v>665885</v>
      </c>
      <c r="I14" s="10">
        <v>17410975</v>
      </c>
    </row>
    <row r="15" spans="1:9" x14ac:dyDescent="0.15">
      <c r="A15" s="23" t="s">
        <v>101</v>
      </c>
      <c r="B15" s="9">
        <v>468</v>
      </c>
      <c r="C15" s="9">
        <f t="shared" si="1"/>
        <v>40995511</v>
      </c>
      <c r="D15" s="9">
        <v>1668640</v>
      </c>
      <c r="E15" s="9">
        <v>39326871</v>
      </c>
      <c r="F15" s="9">
        <v>119</v>
      </c>
      <c r="G15" s="9">
        <f t="shared" si="2"/>
        <v>1776187</v>
      </c>
      <c r="H15" s="9">
        <v>65205</v>
      </c>
      <c r="I15" s="10">
        <v>1710982</v>
      </c>
    </row>
    <row r="16" spans="1:9" x14ac:dyDescent="0.15">
      <c r="A16" s="23" t="s">
        <v>102</v>
      </c>
      <c r="B16" s="9">
        <v>71</v>
      </c>
      <c r="C16" s="9">
        <f t="shared" si="1"/>
        <v>8831728</v>
      </c>
      <c r="D16" s="9">
        <v>245371</v>
      </c>
      <c r="E16" s="9">
        <v>8586357</v>
      </c>
      <c r="F16" s="9">
        <v>40</v>
      </c>
      <c r="G16" s="9">
        <f t="shared" si="2"/>
        <v>929517</v>
      </c>
      <c r="H16" s="9">
        <v>20844</v>
      </c>
      <c r="I16" s="10">
        <v>908673</v>
      </c>
    </row>
    <row r="17" spans="1:9" x14ac:dyDescent="0.15">
      <c r="A17" s="23" t="s">
        <v>103</v>
      </c>
      <c r="B17" s="9">
        <v>8</v>
      </c>
      <c r="C17" s="9">
        <f t="shared" si="1"/>
        <v>715553</v>
      </c>
      <c r="D17" s="9">
        <v>17977</v>
      </c>
      <c r="E17" s="9">
        <v>697576</v>
      </c>
      <c r="F17" s="9">
        <v>0</v>
      </c>
      <c r="G17" s="9">
        <f t="shared" si="2"/>
        <v>0</v>
      </c>
      <c r="H17" s="9">
        <v>0</v>
      </c>
      <c r="I17" s="10">
        <v>0</v>
      </c>
    </row>
    <row r="18" spans="1:9" x14ac:dyDescent="0.15">
      <c r="A18" s="23" t="s">
        <v>104</v>
      </c>
      <c r="B18" s="9">
        <v>28</v>
      </c>
      <c r="C18" s="9">
        <f t="shared" si="1"/>
        <v>1133065</v>
      </c>
      <c r="D18" s="9">
        <v>58779</v>
      </c>
      <c r="E18" s="9">
        <v>1074286</v>
      </c>
      <c r="F18" s="9">
        <v>2</v>
      </c>
      <c r="G18" s="9">
        <f t="shared" si="2"/>
        <v>21920</v>
      </c>
      <c r="H18" s="9">
        <v>0</v>
      </c>
      <c r="I18" s="10">
        <v>21920</v>
      </c>
    </row>
    <row r="19" spans="1:9" x14ac:dyDescent="0.15">
      <c r="A19" s="23" t="s">
        <v>105</v>
      </c>
      <c r="B19" s="9">
        <v>241</v>
      </c>
      <c r="C19" s="9">
        <f t="shared" si="1"/>
        <v>95369098</v>
      </c>
      <c r="D19" s="9">
        <v>1937342</v>
      </c>
      <c r="E19" s="9">
        <v>93431756</v>
      </c>
      <c r="F19" s="9">
        <v>135</v>
      </c>
      <c r="G19" s="9">
        <f t="shared" si="2"/>
        <v>14128355</v>
      </c>
      <c r="H19" s="9">
        <v>500603</v>
      </c>
      <c r="I19" s="10">
        <v>13627752</v>
      </c>
    </row>
    <row r="20" spans="1:9" x14ac:dyDescent="0.15">
      <c r="A20" s="23" t="s">
        <v>106</v>
      </c>
      <c r="B20" s="9">
        <v>196</v>
      </c>
      <c r="C20" s="9">
        <f t="shared" si="1"/>
        <v>1147766</v>
      </c>
      <c r="D20" s="9">
        <v>40547</v>
      </c>
      <c r="E20" s="9">
        <v>1107219</v>
      </c>
      <c r="F20" s="9">
        <v>5</v>
      </c>
      <c r="G20" s="9">
        <f t="shared" si="2"/>
        <v>16263</v>
      </c>
      <c r="H20" s="9">
        <v>1559</v>
      </c>
      <c r="I20" s="10">
        <v>14704</v>
      </c>
    </row>
    <row r="21" spans="1:9" x14ac:dyDescent="0.15">
      <c r="A21" s="23" t="s">
        <v>107</v>
      </c>
      <c r="B21" s="9">
        <v>24</v>
      </c>
      <c r="C21" s="9">
        <f t="shared" si="1"/>
        <v>2623500</v>
      </c>
      <c r="D21" s="9">
        <v>113685</v>
      </c>
      <c r="E21" s="9">
        <v>2509815</v>
      </c>
      <c r="F21" s="9">
        <v>0</v>
      </c>
      <c r="G21" s="9">
        <f t="shared" si="2"/>
        <v>0</v>
      </c>
      <c r="H21" s="9">
        <v>0</v>
      </c>
      <c r="I21" s="10">
        <v>0</v>
      </c>
    </row>
    <row r="22" spans="1:9" x14ac:dyDescent="0.15">
      <c r="A22" s="23" t="s">
        <v>108</v>
      </c>
      <c r="B22" s="9">
        <v>21</v>
      </c>
      <c r="C22" s="9">
        <f t="shared" si="1"/>
        <v>507660</v>
      </c>
      <c r="D22" s="9">
        <v>17561</v>
      </c>
      <c r="E22" s="9">
        <v>490099</v>
      </c>
      <c r="F22" s="9">
        <v>2</v>
      </c>
      <c r="G22" s="9">
        <f t="shared" si="2"/>
        <v>17600</v>
      </c>
      <c r="H22" s="9">
        <v>0</v>
      </c>
      <c r="I22" s="10">
        <v>17600</v>
      </c>
    </row>
    <row r="23" spans="1:9" x14ac:dyDescent="0.15">
      <c r="A23" s="23" t="s">
        <v>109</v>
      </c>
      <c r="B23" s="9">
        <v>92</v>
      </c>
      <c r="C23" s="9">
        <f t="shared" si="1"/>
        <v>2336569</v>
      </c>
      <c r="D23" s="9">
        <v>130829</v>
      </c>
      <c r="E23" s="9">
        <v>2205740</v>
      </c>
      <c r="F23" s="9">
        <v>2</v>
      </c>
      <c r="G23" s="9">
        <f t="shared" si="2"/>
        <v>30320</v>
      </c>
      <c r="H23" s="9">
        <v>1760</v>
      </c>
      <c r="I23" s="10">
        <v>28560</v>
      </c>
    </row>
    <row r="24" spans="1:9" x14ac:dyDescent="0.15">
      <c r="A24" s="23" t="s">
        <v>110</v>
      </c>
      <c r="B24" s="9">
        <v>0</v>
      </c>
      <c r="C24" s="9">
        <f t="shared" si="1"/>
        <v>0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v>0</v>
      </c>
      <c r="I24" s="10">
        <v>0</v>
      </c>
    </row>
    <row r="25" spans="1:9" x14ac:dyDescent="0.15">
      <c r="A25" s="23" t="s">
        <v>111</v>
      </c>
      <c r="B25" s="9">
        <v>5</v>
      </c>
      <c r="C25" s="9">
        <f t="shared" si="1"/>
        <v>82574</v>
      </c>
      <c r="D25" s="9">
        <v>8257</v>
      </c>
      <c r="E25" s="9">
        <v>74317</v>
      </c>
      <c r="F25" s="9">
        <v>0</v>
      </c>
      <c r="G25" s="9">
        <f t="shared" si="2"/>
        <v>0</v>
      </c>
      <c r="H25" s="9">
        <v>0</v>
      </c>
      <c r="I25" s="10">
        <v>0</v>
      </c>
    </row>
    <row r="26" spans="1:9" x14ac:dyDescent="0.15">
      <c r="A26" s="23" t="s">
        <v>112</v>
      </c>
      <c r="B26" s="9">
        <v>8</v>
      </c>
      <c r="C26" s="9">
        <f t="shared" si="1"/>
        <v>394928</v>
      </c>
      <c r="D26" s="9">
        <v>11126</v>
      </c>
      <c r="E26" s="9">
        <v>383802</v>
      </c>
      <c r="F26" s="9">
        <v>5</v>
      </c>
      <c r="G26" s="9">
        <f t="shared" si="2"/>
        <v>67890</v>
      </c>
      <c r="H26" s="9">
        <v>1364</v>
      </c>
      <c r="I26" s="10">
        <v>66526</v>
      </c>
    </row>
    <row r="27" spans="1:9" x14ac:dyDescent="0.15">
      <c r="A27" s="23" t="s">
        <v>113</v>
      </c>
      <c r="B27" s="9">
        <v>386</v>
      </c>
      <c r="C27" s="9">
        <f t="shared" si="1"/>
        <v>22912482</v>
      </c>
      <c r="D27" s="9">
        <v>771964</v>
      </c>
      <c r="E27" s="9">
        <v>22140518</v>
      </c>
      <c r="F27" s="9">
        <v>102</v>
      </c>
      <c r="G27" s="9">
        <f t="shared" si="2"/>
        <v>1830591</v>
      </c>
      <c r="H27" s="9">
        <v>75160</v>
      </c>
      <c r="I27" s="10">
        <v>1755431</v>
      </c>
    </row>
    <row r="28" spans="1:9" x14ac:dyDescent="0.15">
      <c r="A28" s="23" t="s">
        <v>114</v>
      </c>
      <c r="B28" s="9">
        <v>7</v>
      </c>
      <c r="C28" s="9">
        <f t="shared" si="1"/>
        <v>485276</v>
      </c>
      <c r="D28" s="9">
        <v>0</v>
      </c>
      <c r="E28" s="9">
        <v>485276</v>
      </c>
      <c r="F28" s="9">
        <v>3</v>
      </c>
      <c r="G28" s="9">
        <f t="shared" si="2"/>
        <v>13356</v>
      </c>
      <c r="H28" s="9">
        <v>0</v>
      </c>
      <c r="I28" s="10">
        <v>13356</v>
      </c>
    </row>
    <row r="29" spans="1:9" x14ac:dyDescent="0.15">
      <c r="A29" s="23" t="s">
        <v>115</v>
      </c>
      <c r="B29" s="9">
        <v>224</v>
      </c>
      <c r="C29" s="9">
        <f t="shared" si="1"/>
        <v>21702440</v>
      </c>
      <c r="D29" s="9">
        <v>1051465</v>
      </c>
      <c r="E29" s="9">
        <v>20650975</v>
      </c>
      <c r="F29" s="9">
        <v>118</v>
      </c>
      <c r="G29" s="9">
        <f t="shared" si="2"/>
        <v>2384069</v>
      </c>
      <c r="H29" s="9">
        <v>104425</v>
      </c>
      <c r="I29" s="10">
        <v>2279644</v>
      </c>
    </row>
    <row r="30" spans="1:9" x14ac:dyDescent="0.15">
      <c r="A30" s="23" t="s">
        <v>116</v>
      </c>
      <c r="B30" s="9">
        <v>0</v>
      </c>
      <c r="C30" s="9">
        <f t="shared" si="1"/>
        <v>0</v>
      </c>
      <c r="D30" s="9">
        <v>0</v>
      </c>
      <c r="E30" s="9">
        <v>0</v>
      </c>
      <c r="F30" s="9">
        <v>0</v>
      </c>
      <c r="G30" s="9">
        <f t="shared" si="2"/>
        <v>0</v>
      </c>
      <c r="H30" s="9">
        <v>0</v>
      </c>
      <c r="I30" s="10">
        <v>0</v>
      </c>
    </row>
    <row r="31" spans="1:9" x14ac:dyDescent="0.15">
      <c r="A31" s="23" t="s">
        <v>117</v>
      </c>
      <c r="B31" s="9">
        <v>24</v>
      </c>
      <c r="C31" s="9">
        <f t="shared" si="1"/>
        <v>5727580</v>
      </c>
      <c r="D31" s="9">
        <v>484426</v>
      </c>
      <c r="E31" s="9">
        <v>5243154</v>
      </c>
      <c r="F31" s="9">
        <v>24</v>
      </c>
      <c r="G31" s="9">
        <f t="shared" si="2"/>
        <v>1059174</v>
      </c>
      <c r="H31" s="9">
        <v>88973</v>
      </c>
      <c r="I31" s="10">
        <v>970201</v>
      </c>
    </row>
    <row r="32" spans="1:9" x14ac:dyDescent="0.15">
      <c r="A32" s="23" t="s">
        <v>118</v>
      </c>
      <c r="B32" s="9">
        <v>8</v>
      </c>
      <c r="C32" s="9">
        <f t="shared" si="1"/>
        <v>1402640</v>
      </c>
      <c r="D32" s="9">
        <v>77194</v>
      </c>
      <c r="E32" s="9">
        <v>1325446</v>
      </c>
      <c r="F32" s="9">
        <v>10</v>
      </c>
      <c r="G32" s="9">
        <f t="shared" si="2"/>
        <v>342546</v>
      </c>
      <c r="H32" s="9">
        <v>27212</v>
      </c>
      <c r="I32" s="10">
        <v>315334</v>
      </c>
    </row>
    <row r="33" spans="1:9" x14ac:dyDescent="0.15">
      <c r="A33" s="23" t="s">
        <v>119</v>
      </c>
      <c r="B33" s="9">
        <v>190</v>
      </c>
      <c r="C33" s="9">
        <f t="shared" si="1"/>
        <v>40177111</v>
      </c>
      <c r="D33" s="9">
        <v>1297533</v>
      </c>
      <c r="E33" s="9">
        <v>38879578</v>
      </c>
      <c r="F33" s="9">
        <v>487</v>
      </c>
      <c r="G33" s="9">
        <f t="shared" si="2"/>
        <v>18544709</v>
      </c>
      <c r="H33" s="9">
        <v>599196</v>
      </c>
      <c r="I33" s="10">
        <v>17945513</v>
      </c>
    </row>
    <row r="34" spans="1:9" x14ac:dyDescent="0.15">
      <c r="A34" s="23" t="s">
        <v>120</v>
      </c>
      <c r="B34" s="9">
        <v>254</v>
      </c>
      <c r="C34" s="9">
        <f t="shared" si="1"/>
        <v>76528577</v>
      </c>
      <c r="D34" s="9">
        <v>2280252</v>
      </c>
      <c r="E34" s="9">
        <v>74248325</v>
      </c>
      <c r="F34" s="9">
        <v>252</v>
      </c>
      <c r="G34" s="9">
        <f t="shared" si="2"/>
        <v>10734870</v>
      </c>
      <c r="H34" s="9">
        <v>357666</v>
      </c>
      <c r="I34" s="10">
        <v>10377204</v>
      </c>
    </row>
    <row r="35" spans="1:9" x14ac:dyDescent="0.15">
      <c r="A35" s="23" t="s">
        <v>121</v>
      </c>
      <c r="B35" s="9">
        <v>69</v>
      </c>
      <c r="C35" s="9">
        <f t="shared" si="1"/>
        <v>36459837</v>
      </c>
      <c r="D35" s="9">
        <v>999739</v>
      </c>
      <c r="E35" s="9">
        <v>35460098</v>
      </c>
      <c r="F35" s="9">
        <v>214</v>
      </c>
      <c r="G35" s="9">
        <f t="shared" si="2"/>
        <v>12141050</v>
      </c>
      <c r="H35" s="9">
        <v>316030</v>
      </c>
      <c r="I35" s="10">
        <v>11825020</v>
      </c>
    </row>
    <row r="36" spans="1:9" x14ac:dyDescent="0.15">
      <c r="A36" s="23" t="s">
        <v>122</v>
      </c>
      <c r="B36" s="9">
        <v>23</v>
      </c>
      <c r="C36" s="9">
        <f t="shared" si="1"/>
        <v>17515433</v>
      </c>
      <c r="D36" s="9">
        <v>223200</v>
      </c>
      <c r="E36" s="9">
        <v>17292233</v>
      </c>
      <c r="F36" s="9">
        <v>109</v>
      </c>
      <c r="G36" s="9">
        <f t="shared" si="2"/>
        <v>8832383</v>
      </c>
      <c r="H36" s="9">
        <v>121132</v>
      </c>
      <c r="I36" s="10">
        <v>8711251</v>
      </c>
    </row>
    <row r="37" spans="1:9" x14ac:dyDescent="0.15">
      <c r="A37" s="23" t="s">
        <v>123</v>
      </c>
      <c r="B37" s="9">
        <v>42</v>
      </c>
      <c r="C37" s="9">
        <f t="shared" si="1"/>
        <v>4075937</v>
      </c>
      <c r="D37" s="9">
        <v>240875</v>
      </c>
      <c r="E37" s="9">
        <v>3835062</v>
      </c>
      <c r="F37" s="9">
        <v>4</v>
      </c>
      <c r="G37" s="9">
        <f t="shared" si="2"/>
        <v>107613</v>
      </c>
      <c r="H37" s="9">
        <v>0</v>
      </c>
      <c r="I37" s="10">
        <v>107613</v>
      </c>
    </row>
    <row r="38" spans="1:9" x14ac:dyDescent="0.15">
      <c r="A38" s="23" t="s">
        <v>124</v>
      </c>
      <c r="B38" s="9">
        <v>55</v>
      </c>
      <c r="C38" s="9">
        <f t="shared" si="1"/>
        <v>645687</v>
      </c>
      <c r="D38" s="9">
        <v>19151</v>
      </c>
      <c r="E38" s="9">
        <v>626536</v>
      </c>
      <c r="F38" s="9">
        <v>5</v>
      </c>
      <c r="G38" s="9">
        <f t="shared" si="2"/>
        <v>14184</v>
      </c>
      <c r="H38" s="9">
        <v>0</v>
      </c>
      <c r="I38" s="10">
        <v>14184</v>
      </c>
    </row>
    <row r="39" spans="1:9" x14ac:dyDescent="0.15">
      <c r="A39" s="23" t="s">
        <v>125</v>
      </c>
      <c r="B39" s="9">
        <v>12</v>
      </c>
      <c r="C39" s="9">
        <f t="shared" si="1"/>
        <v>5714548</v>
      </c>
      <c r="D39" s="9">
        <v>148800</v>
      </c>
      <c r="E39" s="9">
        <v>5565748</v>
      </c>
      <c r="F39" s="9">
        <v>7</v>
      </c>
      <c r="G39" s="9">
        <f t="shared" si="2"/>
        <v>448631</v>
      </c>
      <c r="H39" s="9">
        <v>10727</v>
      </c>
      <c r="I39" s="10">
        <v>437904</v>
      </c>
    </row>
    <row r="40" spans="1:9" x14ac:dyDescent="0.15">
      <c r="A40" s="23" t="s">
        <v>126</v>
      </c>
      <c r="B40" s="9">
        <v>54</v>
      </c>
      <c r="C40" s="9">
        <f t="shared" si="1"/>
        <v>7914600</v>
      </c>
      <c r="D40" s="9">
        <v>452308</v>
      </c>
      <c r="E40" s="9">
        <v>7462292</v>
      </c>
      <c r="F40" s="9">
        <v>11</v>
      </c>
      <c r="G40" s="9">
        <f t="shared" si="2"/>
        <v>370750</v>
      </c>
      <c r="H40" s="9">
        <v>17434</v>
      </c>
      <c r="I40" s="10">
        <v>353316</v>
      </c>
    </row>
    <row r="41" spans="1:9" x14ac:dyDescent="0.15">
      <c r="A41" s="23" t="s">
        <v>127</v>
      </c>
      <c r="B41" s="9">
        <v>5</v>
      </c>
      <c r="C41" s="9">
        <f t="shared" si="1"/>
        <v>1408845</v>
      </c>
      <c r="D41" s="9">
        <v>45694</v>
      </c>
      <c r="E41" s="9">
        <v>1363151</v>
      </c>
      <c r="F41" s="9">
        <v>6</v>
      </c>
      <c r="G41" s="9">
        <f t="shared" si="2"/>
        <v>299542</v>
      </c>
      <c r="H41" s="9">
        <v>16566</v>
      </c>
      <c r="I41" s="10">
        <v>282976</v>
      </c>
    </row>
    <row r="42" spans="1:9" x14ac:dyDescent="0.15">
      <c r="A42" s="23" t="s">
        <v>128</v>
      </c>
      <c r="B42" s="9">
        <v>0</v>
      </c>
      <c r="C42" s="9">
        <f t="shared" si="1"/>
        <v>0</v>
      </c>
      <c r="D42" s="9">
        <v>0</v>
      </c>
      <c r="E42" s="9">
        <v>0</v>
      </c>
      <c r="F42" s="9">
        <v>0</v>
      </c>
      <c r="G42" s="9">
        <f t="shared" si="2"/>
        <v>0</v>
      </c>
      <c r="H42" s="9">
        <v>0</v>
      </c>
      <c r="I42" s="10">
        <v>0</v>
      </c>
    </row>
    <row r="43" spans="1:9" x14ac:dyDescent="0.15">
      <c r="A43" s="23" t="s">
        <v>129</v>
      </c>
      <c r="B43" s="9">
        <v>0</v>
      </c>
      <c r="C43" s="9">
        <f t="shared" si="1"/>
        <v>0</v>
      </c>
      <c r="D43" s="9">
        <v>0</v>
      </c>
      <c r="E43" s="9">
        <v>0</v>
      </c>
      <c r="F43" s="9">
        <v>0</v>
      </c>
      <c r="G43" s="9">
        <f t="shared" si="2"/>
        <v>0</v>
      </c>
      <c r="H43" s="9">
        <v>0</v>
      </c>
      <c r="I43" s="10">
        <v>0</v>
      </c>
    </row>
    <row r="44" spans="1:9" ht="14.25" thickBot="1" x14ac:dyDescent="0.2">
      <c r="A44" s="95" t="s">
        <v>130</v>
      </c>
      <c r="B44" s="105">
        <v>0</v>
      </c>
      <c r="C44" s="105">
        <f t="shared" si="1"/>
        <v>0</v>
      </c>
      <c r="D44" s="105">
        <v>0</v>
      </c>
      <c r="E44" s="105">
        <v>0</v>
      </c>
      <c r="F44" s="105">
        <v>12</v>
      </c>
      <c r="G44" s="105">
        <f t="shared" si="2"/>
        <v>422400</v>
      </c>
      <c r="H44" s="105">
        <v>36300</v>
      </c>
      <c r="I44" s="106">
        <v>386100</v>
      </c>
    </row>
    <row r="45" spans="1:9" x14ac:dyDescent="0.15">
      <c r="A45" s="1" t="s">
        <v>364</v>
      </c>
    </row>
    <row r="46" spans="1:9" x14ac:dyDescent="0.15">
      <c r="A46" s="1" t="s">
        <v>365</v>
      </c>
    </row>
    <row r="47" spans="1:9" x14ac:dyDescent="0.15">
      <c r="A47" s="1" t="s">
        <v>131</v>
      </c>
    </row>
    <row r="48" spans="1:9" x14ac:dyDescent="0.15">
      <c r="A48" s="1" t="s">
        <v>366</v>
      </c>
    </row>
  </sheetData>
  <mergeCells count="2">
    <mergeCell ref="B2:E2"/>
    <mergeCell ref="F2:I2"/>
  </mergeCells>
  <phoneticPr fontId="11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73"/>
  <sheetViews>
    <sheetView zoomScale="78" zoomScaleNormal="78" workbookViewId="0"/>
  </sheetViews>
  <sheetFormatPr defaultColWidth="9" defaultRowHeight="13.5" x14ac:dyDescent="0.15"/>
  <cols>
    <col min="1" max="1" width="29.75" style="96" customWidth="1"/>
    <col min="2" max="2" width="12.875" style="96" customWidth="1"/>
    <col min="3" max="5" width="18.375" style="96" customWidth="1"/>
    <col min="6" max="1024" width="9" style="96"/>
  </cols>
  <sheetData>
    <row r="1" spans="1:5" ht="14.25" thickBot="1" x14ac:dyDescent="0.2">
      <c r="A1" s="96" t="s">
        <v>132</v>
      </c>
    </row>
    <row r="2" spans="1:5" x14ac:dyDescent="0.15">
      <c r="A2" s="97" t="s">
        <v>133</v>
      </c>
      <c r="B2" s="98" t="s">
        <v>98</v>
      </c>
      <c r="C2" s="98" t="s">
        <v>134</v>
      </c>
      <c r="D2" s="98" t="s">
        <v>68</v>
      </c>
      <c r="E2" s="99" t="s">
        <v>67</v>
      </c>
    </row>
    <row r="3" spans="1:5" x14ac:dyDescent="0.15">
      <c r="A3" s="64"/>
      <c r="B3" s="100" t="s">
        <v>83</v>
      </c>
      <c r="C3" s="100" t="s">
        <v>70</v>
      </c>
      <c r="D3" s="100" t="s">
        <v>70</v>
      </c>
      <c r="E3" s="101" t="s">
        <v>70</v>
      </c>
    </row>
    <row r="4" spans="1:5" x14ac:dyDescent="0.15">
      <c r="A4" s="60">
        <v>27</v>
      </c>
      <c r="B4" s="62">
        <v>44226</v>
      </c>
      <c r="C4" s="62">
        <v>682349824</v>
      </c>
      <c r="D4" s="62">
        <v>23160555</v>
      </c>
      <c r="E4" s="63">
        <v>659189269</v>
      </c>
    </row>
    <row r="5" spans="1:5" x14ac:dyDescent="0.15">
      <c r="A5" s="60">
        <v>28</v>
      </c>
      <c r="B5" s="62">
        <v>45430</v>
      </c>
      <c r="C5" s="62">
        <v>679328898</v>
      </c>
      <c r="D5" s="62">
        <v>22921039</v>
      </c>
      <c r="E5" s="63">
        <v>656407859</v>
      </c>
    </row>
    <row r="6" spans="1:5" x14ac:dyDescent="0.15">
      <c r="A6" s="60">
        <v>29</v>
      </c>
      <c r="B6" s="62">
        <v>48326</v>
      </c>
      <c r="C6" s="62">
        <v>721741218</v>
      </c>
      <c r="D6" s="62">
        <v>23617706</v>
      </c>
      <c r="E6" s="63">
        <v>698123512</v>
      </c>
    </row>
    <row r="7" spans="1:5" x14ac:dyDescent="0.15">
      <c r="A7" s="60">
        <v>30</v>
      </c>
      <c r="B7" s="62">
        <v>49153</v>
      </c>
      <c r="C7" s="62">
        <v>744133302</v>
      </c>
      <c r="D7" s="62">
        <v>23804050</v>
      </c>
      <c r="E7" s="63">
        <v>720329252</v>
      </c>
    </row>
    <row r="8" spans="1:5" x14ac:dyDescent="0.15">
      <c r="A8" s="60" t="s">
        <v>14</v>
      </c>
      <c r="B8" s="62">
        <v>50648</v>
      </c>
      <c r="C8" s="62">
        <v>761706684</v>
      </c>
      <c r="D8" s="62">
        <v>32376062</v>
      </c>
      <c r="E8" s="63">
        <v>729330622</v>
      </c>
    </row>
    <row r="9" spans="1:5" x14ac:dyDescent="0.15">
      <c r="A9" s="60">
        <v>2</v>
      </c>
      <c r="B9" s="62">
        <v>54927</v>
      </c>
      <c r="C9" s="62">
        <v>825376837</v>
      </c>
      <c r="D9" s="62">
        <v>34226096</v>
      </c>
      <c r="E9" s="63">
        <v>791150741</v>
      </c>
    </row>
    <row r="10" spans="1:5" x14ac:dyDescent="0.15">
      <c r="A10" s="60">
        <v>3</v>
      </c>
      <c r="B10" s="62">
        <v>52973</v>
      </c>
      <c r="C10" s="62">
        <v>804381284</v>
      </c>
      <c r="D10" s="62">
        <v>34460218</v>
      </c>
      <c r="E10" s="63">
        <v>769921066</v>
      </c>
    </row>
    <row r="11" spans="1:5" x14ac:dyDescent="0.15">
      <c r="A11" s="60">
        <v>4</v>
      </c>
      <c r="B11" s="62">
        <v>52794</v>
      </c>
      <c r="C11" s="62">
        <v>804703988</v>
      </c>
      <c r="D11" s="62">
        <v>33751921</v>
      </c>
      <c r="E11" s="63">
        <v>770952067</v>
      </c>
    </row>
    <row r="12" spans="1:5" x14ac:dyDescent="0.15">
      <c r="A12" s="178">
        <v>5</v>
      </c>
      <c r="B12" s="179">
        <v>50981</v>
      </c>
      <c r="C12" s="179">
        <f>D12+E12</f>
        <v>773583212</v>
      </c>
      <c r="D12" s="179">
        <v>31959040</v>
      </c>
      <c r="E12" s="180">
        <v>741624172</v>
      </c>
    </row>
    <row r="13" spans="1:5" x14ac:dyDescent="0.15">
      <c r="A13" s="102" t="s">
        <v>135</v>
      </c>
      <c r="B13" s="62">
        <v>8</v>
      </c>
      <c r="C13" s="62">
        <f>D13+E13</f>
        <v>728000</v>
      </c>
      <c r="D13" s="62">
        <v>0</v>
      </c>
      <c r="E13" s="63">
        <v>728000</v>
      </c>
    </row>
    <row r="14" spans="1:5" x14ac:dyDescent="0.15">
      <c r="A14" s="102" t="s">
        <v>136</v>
      </c>
      <c r="B14" s="62">
        <v>8</v>
      </c>
      <c r="C14" s="62">
        <f t="shared" ref="C14:C73" si="0">D14+E14</f>
        <v>452100</v>
      </c>
      <c r="D14" s="62">
        <v>5830</v>
      </c>
      <c r="E14" s="63">
        <v>446270</v>
      </c>
    </row>
    <row r="15" spans="1:5" x14ac:dyDescent="0.15">
      <c r="A15" s="102" t="s">
        <v>137</v>
      </c>
      <c r="B15" s="62">
        <v>15</v>
      </c>
      <c r="C15" s="62">
        <f t="shared" si="0"/>
        <v>750000</v>
      </c>
      <c r="D15" s="62">
        <v>15000</v>
      </c>
      <c r="E15" s="63">
        <v>735000</v>
      </c>
    </row>
    <row r="16" spans="1:5" x14ac:dyDescent="0.15">
      <c r="A16" s="102" t="s">
        <v>138</v>
      </c>
      <c r="B16" s="62">
        <v>2</v>
      </c>
      <c r="C16" s="62">
        <f t="shared" si="0"/>
        <v>100000</v>
      </c>
      <c r="D16" s="62">
        <v>0</v>
      </c>
      <c r="E16" s="63">
        <v>100000</v>
      </c>
    </row>
    <row r="17" spans="1:5" x14ac:dyDescent="0.15">
      <c r="A17" s="102" t="s">
        <v>139</v>
      </c>
      <c r="B17" s="62">
        <v>23</v>
      </c>
      <c r="C17" s="62">
        <f t="shared" si="0"/>
        <v>450450</v>
      </c>
      <c r="D17" s="62">
        <v>27440</v>
      </c>
      <c r="E17" s="63">
        <v>423010</v>
      </c>
    </row>
    <row r="18" spans="1:5" x14ac:dyDescent="0.15">
      <c r="A18" s="102" t="s">
        <v>140</v>
      </c>
      <c r="B18" s="62">
        <v>2</v>
      </c>
      <c r="C18" s="62">
        <f t="shared" si="0"/>
        <v>134000</v>
      </c>
      <c r="D18" s="62">
        <v>13400</v>
      </c>
      <c r="E18" s="63">
        <v>120600</v>
      </c>
    </row>
    <row r="19" spans="1:5" x14ac:dyDescent="0.15">
      <c r="A19" s="102" t="s">
        <v>141</v>
      </c>
      <c r="B19" s="62">
        <v>1</v>
      </c>
      <c r="C19" s="62">
        <f t="shared" si="0"/>
        <v>82400</v>
      </c>
      <c r="D19" s="62">
        <v>8240</v>
      </c>
      <c r="E19" s="63">
        <v>74160</v>
      </c>
    </row>
    <row r="20" spans="1:5" x14ac:dyDescent="0.15">
      <c r="A20" s="102" t="s">
        <v>142</v>
      </c>
      <c r="B20" s="62">
        <v>18</v>
      </c>
      <c r="C20" s="62">
        <f t="shared" si="0"/>
        <v>262470</v>
      </c>
      <c r="D20" s="62">
        <v>5952</v>
      </c>
      <c r="E20" s="63">
        <v>256518</v>
      </c>
    </row>
    <row r="21" spans="1:5" x14ac:dyDescent="0.15">
      <c r="A21" s="102" t="s">
        <v>143</v>
      </c>
      <c r="B21" s="62">
        <v>15</v>
      </c>
      <c r="C21" s="62">
        <f t="shared" si="0"/>
        <v>2116780</v>
      </c>
      <c r="D21" s="62">
        <v>63600</v>
      </c>
      <c r="E21" s="63">
        <v>2053180</v>
      </c>
    </row>
    <row r="22" spans="1:5" x14ac:dyDescent="0.15">
      <c r="A22" s="102" t="s">
        <v>144</v>
      </c>
      <c r="B22" s="62">
        <v>148</v>
      </c>
      <c r="C22" s="62">
        <f t="shared" si="0"/>
        <v>8223236</v>
      </c>
      <c r="D22" s="62">
        <v>193861</v>
      </c>
      <c r="E22" s="63">
        <v>8029375</v>
      </c>
    </row>
    <row r="23" spans="1:5" x14ac:dyDescent="0.15">
      <c r="A23" s="102" t="s">
        <v>145</v>
      </c>
      <c r="B23" s="62">
        <v>17</v>
      </c>
      <c r="C23" s="62">
        <f t="shared" si="0"/>
        <v>97250</v>
      </c>
      <c r="D23" s="62">
        <v>1335</v>
      </c>
      <c r="E23" s="63">
        <v>95915</v>
      </c>
    </row>
    <row r="24" spans="1:5" x14ac:dyDescent="0.15">
      <c r="A24" s="102" t="s">
        <v>146</v>
      </c>
      <c r="B24" s="62">
        <v>39</v>
      </c>
      <c r="C24" s="62">
        <f t="shared" si="0"/>
        <v>4891821</v>
      </c>
      <c r="D24" s="62">
        <v>51776</v>
      </c>
      <c r="E24" s="63">
        <v>4840045</v>
      </c>
    </row>
    <row r="25" spans="1:5" x14ac:dyDescent="0.15">
      <c r="A25" s="102" t="s">
        <v>147</v>
      </c>
      <c r="B25" s="62">
        <v>67</v>
      </c>
      <c r="C25" s="62">
        <f t="shared" si="0"/>
        <v>289484</v>
      </c>
      <c r="D25" s="62">
        <v>4751</v>
      </c>
      <c r="E25" s="63">
        <v>284733</v>
      </c>
    </row>
    <row r="26" spans="1:5" x14ac:dyDescent="0.15">
      <c r="A26" s="102" t="s">
        <v>148</v>
      </c>
      <c r="B26" s="62">
        <v>97</v>
      </c>
      <c r="C26" s="62">
        <f t="shared" si="0"/>
        <v>4180942</v>
      </c>
      <c r="D26" s="62">
        <v>101858</v>
      </c>
      <c r="E26" s="63">
        <v>4079084</v>
      </c>
    </row>
    <row r="27" spans="1:5" x14ac:dyDescent="0.15">
      <c r="A27" s="102" t="s">
        <v>149</v>
      </c>
      <c r="B27" s="62">
        <v>114</v>
      </c>
      <c r="C27" s="62">
        <f t="shared" si="0"/>
        <v>3002713</v>
      </c>
      <c r="D27" s="62">
        <v>148511</v>
      </c>
      <c r="E27" s="63">
        <v>2854202</v>
      </c>
    </row>
    <row r="28" spans="1:5" x14ac:dyDescent="0.15">
      <c r="A28" s="102" t="s">
        <v>150</v>
      </c>
      <c r="B28" s="62">
        <v>18</v>
      </c>
      <c r="C28" s="62">
        <f t="shared" si="0"/>
        <v>291704</v>
      </c>
      <c r="D28" s="62">
        <v>13206</v>
      </c>
      <c r="E28" s="63">
        <v>278498</v>
      </c>
    </row>
    <row r="29" spans="1:5" x14ac:dyDescent="0.15">
      <c r="A29" s="102" t="s">
        <v>151</v>
      </c>
      <c r="B29" s="62">
        <v>6</v>
      </c>
      <c r="C29" s="62">
        <f t="shared" si="0"/>
        <v>142560</v>
      </c>
      <c r="D29" s="62">
        <v>2376</v>
      </c>
      <c r="E29" s="63">
        <v>140184</v>
      </c>
    </row>
    <row r="30" spans="1:5" x14ac:dyDescent="0.15">
      <c r="A30" s="102" t="s">
        <v>152</v>
      </c>
      <c r="B30" s="62">
        <v>11</v>
      </c>
      <c r="C30" s="62">
        <f t="shared" si="0"/>
        <v>200990</v>
      </c>
      <c r="D30" s="62">
        <v>5780</v>
      </c>
      <c r="E30" s="63">
        <v>195210</v>
      </c>
    </row>
    <row r="31" spans="1:5" x14ac:dyDescent="0.15">
      <c r="A31" s="102" t="s">
        <v>153</v>
      </c>
      <c r="B31" s="62">
        <v>1</v>
      </c>
      <c r="C31" s="62">
        <f t="shared" si="0"/>
        <v>12000</v>
      </c>
      <c r="D31" s="62">
        <v>0</v>
      </c>
      <c r="E31" s="63">
        <v>12000</v>
      </c>
    </row>
    <row r="32" spans="1:5" x14ac:dyDescent="0.15">
      <c r="A32" s="102" t="s">
        <v>154</v>
      </c>
      <c r="B32" s="62">
        <v>8</v>
      </c>
      <c r="C32" s="62">
        <f t="shared" si="0"/>
        <v>138000</v>
      </c>
      <c r="D32" s="62">
        <v>3000</v>
      </c>
      <c r="E32" s="63">
        <v>135000</v>
      </c>
    </row>
    <row r="33" spans="1:5" x14ac:dyDescent="0.15">
      <c r="A33" s="102" t="s">
        <v>155</v>
      </c>
      <c r="B33" s="62">
        <v>22</v>
      </c>
      <c r="C33" s="62">
        <f t="shared" si="0"/>
        <v>1459102</v>
      </c>
      <c r="D33" s="62">
        <v>55960</v>
      </c>
      <c r="E33" s="63">
        <v>1403142</v>
      </c>
    </row>
    <row r="34" spans="1:5" x14ac:dyDescent="0.15">
      <c r="A34" s="102" t="s">
        <v>156</v>
      </c>
      <c r="B34" s="62">
        <v>35</v>
      </c>
      <c r="C34" s="62">
        <f t="shared" si="0"/>
        <v>1801000</v>
      </c>
      <c r="D34" s="62">
        <v>87400</v>
      </c>
      <c r="E34" s="63">
        <v>1713600</v>
      </c>
    </row>
    <row r="35" spans="1:5" x14ac:dyDescent="0.15">
      <c r="A35" s="102" t="s">
        <v>157</v>
      </c>
      <c r="B35" s="62">
        <v>63</v>
      </c>
      <c r="C35" s="62">
        <f t="shared" si="0"/>
        <v>1610974</v>
      </c>
      <c r="D35" s="62">
        <v>60651</v>
      </c>
      <c r="E35" s="63">
        <v>1550323</v>
      </c>
    </row>
    <row r="36" spans="1:5" x14ac:dyDescent="0.15">
      <c r="A36" s="102" t="s">
        <v>158</v>
      </c>
      <c r="B36" s="62">
        <v>287</v>
      </c>
      <c r="C36" s="62">
        <f t="shared" si="0"/>
        <v>15836568</v>
      </c>
      <c r="D36" s="62">
        <v>528459</v>
      </c>
      <c r="E36" s="63">
        <v>15308109</v>
      </c>
    </row>
    <row r="37" spans="1:5" x14ac:dyDescent="0.15">
      <c r="A37" s="102" t="s">
        <v>159</v>
      </c>
      <c r="B37" s="62">
        <v>1</v>
      </c>
      <c r="C37" s="62">
        <f t="shared" si="0"/>
        <v>9350</v>
      </c>
      <c r="D37" s="62">
        <v>0</v>
      </c>
      <c r="E37" s="63">
        <v>9350</v>
      </c>
    </row>
    <row r="38" spans="1:5" x14ac:dyDescent="0.15">
      <c r="A38" s="102" t="s">
        <v>160</v>
      </c>
      <c r="B38" s="62">
        <v>40</v>
      </c>
      <c r="C38" s="62">
        <f t="shared" si="0"/>
        <v>1402228</v>
      </c>
      <c r="D38" s="62">
        <v>60182</v>
      </c>
      <c r="E38" s="63">
        <v>1342046</v>
      </c>
    </row>
    <row r="39" spans="1:5" x14ac:dyDescent="0.15">
      <c r="A39" s="102" t="s">
        <v>161</v>
      </c>
      <c r="B39" s="62">
        <v>20</v>
      </c>
      <c r="C39" s="62">
        <f t="shared" si="0"/>
        <v>180000</v>
      </c>
      <c r="D39" s="62">
        <v>1800</v>
      </c>
      <c r="E39" s="63">
        <v>178200</v>
      </c>
    </row>
    <row r="40" spans="1:5" x14ac:dyDescent="0.15">
      <c r="A40" s="102" t="s">
        <v>162</v>
      </c>
      <c r="B40" s="62">
        <v>15</v>
      </c>
      <c r="C40" s="62">
        <f t="shared" si="0"/>
        <v>221000</v>
      </c>
      <c r="D40" s="62">
        <v>2600</v>
      </c>
      <c r="E40" s="63">
        <v>218400</v>
      </c>
    </row>
    <row r="41" spans="1:5" x14ac:dyDescent="0.15">
      <c r="A41" s="102" t="s">
        <v>163</v>
      </c>
      <c r="B41" s="62">
        <v>25</v>
      </c>
      <c r="C41" s="62">
        <f t="shared" si="0"/>
        <v>269033</v>
      </c>
      <c r="D41" s="62">
        <v>4268</v>
      </c>
      <c r="E41" s="63">
        <v>264765</v>
      </c>
    </row>
    <row r="42" spans="1:5" x14ac:dyDescent="0.15">
      <c r="A42" s="102" t="s">
        <v>164</v>
      </c>
      <c r="B42" s="62">
        <v>20</v>
      </c>
      <c r="C42" s="62">
        <f t="shared" si="0"/>
        <v>100000</v>
      </c>
      <c r="D42" s="62">
        <v>2500</v>
      </c>
      <c r="E42" s="63">
        <v>97500</v>
      </c>
    </row>
    <row r="43" spans="1:5" x14ac:dyDescent="0.15">
      <c r="A43" s="102" t="s">
        <v>165</v>
      </c>
      <c r="B43" s="62">
        <v>26</v>
      </c>
      <c r="C43" s="62">
        <f t="shared" si="0"/>
        <v>2571680</v>
      </c>
      <c r="D43" s="62">
        <v>29790</v>
      </c>
      <c r="E43" s="63">
        <v>2541890</v>
      </c>
    </row>
    <row r="44" spans="1:5" x14ac:dyDescent="0.15">
      <c r="A44" s="102" t="s">
        <v>166</v>
      </c>
      <c r="B44" s="62">
        <v>75</v>
      </c>
      <c r="C44" s="62">
        <f t="shared" si="0"/>
        <v>1419500</v>
      </c>
      <c r="D44" s="62">
        <v>82110</v>
      </c>
      <c r="E44" s="63">
        <v>1337390</v>
      </c>
    </row>
    <row r="45" spans="1:5" x14ac:dyDescent="0.15">
      <c r="A45" s="102" t="s">
        <v>167</v>
      </c>
      <c r="B45" s="62">
        <v>102</v>
      </c>
      <c r="C45" s="62">
        <f t="shared" si="0"/>
        <v>314000</v>
      </c>
      <c r="D45" s="62">
        <v>30952</v>
      </c>
      <c r="E45" s="63">
        <v>283048</v>
      </c>
    </row>
    <row r="46" spans="1:5" x14ac:dyDescent="0.15">
      <c r="A46" s="102" t="s">
        <v>168</v>
      </c>
      <c r="B46" s="62">
        <v>8</v>
      </c>
      <c r="C46" s="62">
        <f t="shared" si="0"/>
        <v>207900</v>
      </c>
      <c r="D46" s="62">
        <v>13860</v>
      </c>
      <c r="E46" s="63">
        <v>194040</v>
      </c>
    </row>
    <row r="47" spans="1:5" x14ac:dyDescent="0.15">
      <c r="A47" s="102" t="s">
        <v>169</v>
      </c>
      <c r="B47" s="62">
        <v>31</v>
      </c>
      <c r="C47" s="62">
        <f t="shared" si="0"/>
        <v>2884650</v>
      </c>
      <c r="D47" s="62">
        <v>105466</v>
      </c>
      <c r="E47" s="63">
        <v>2779184</v>
      </c>
    </row>
    <row r="48" spans="1:5" x14ac:dyDescent="0.15">
      <c r="A48" s="102" t="s">
        <v>170</v>
      </c>
      <c r="B48" s="62">
        <v>57</v>
      </c>
      <c r="C48" s="62">
        <f t="shared" si="0"/>
        <v>3674474</v>
      </c>
      <c r="D48" s="62">
        <v>89164</v>
      </c>
      <c r="E48" s="63">
        <v>3585310</v>
      </c>
    </row>
    <row r="49" spans="1:5" x14ac:dyDescent="0.15">
      <c r="A49" s="102" t="s">
        <v>171</v>
      </c>
      <c r="B49" s="62">
        <v>11</v>
      </c>
      <c r="C49" s="62">
        <f t="shared" si="0"/>
        <v>4015500</v>
      </c>
      <c r="D49" s="62">
        <v>74400</v>
      </c>
      <c r="E49" s="63">
        <v>3941100</v>
      </c>
    </row>
    <row r="50" spans="1:5" x14ac:dyDescent="0.15">
      <c r="A50" s="102" t="s">
        <v>172</v>
      </c>
      <c r="B50" s="62">
        <v>6</v>
      </c>
      <c r="C50" s="62">
        <f t="shared" si="0"/>
        <v>57000</v>
      </c>
      <c r="D50" s="62">
        <v>950</v>
      </c>
      <c r="E50" s="63">
        <v>56050</v>
      </c>
    </row>
    <row r="51" spans="1:5" x14ac:dyDescent="0.15">
      <c r="A51" s="102" t="s">
        <v>173</v>
      </c>
      <c r="B51" s="62">
        <v>4</v>
      </c>
      <c r="C51" s="62">
        <f t="shared" si="0"/>
        <v>5800</v>
      </c>
      <c r="D51" s="62">
        <v>0</v>
      </c>
      <c r="E51" s="63">
        <v>5800</v>
      </c>
    </row>
    <row r="52" spans="1:5" x14ac:dyDescent="0.15">
      <c r="A52" s="102" t="s">
        <v>174</v>
      </c>
      <c r="B52" s="62">
        <v>2</v>
      </c>
      <c r="C52" s="62">
        <f t="shared" si="0"/>
        <v>126200</v>
      </c>
      <c r="D52" s="62">
        <v>0</v>
      </c>
      <c r="E52" s="63">
        <v>126200</v>
      </c>
    </row>
    <row r="53" spans="1:5" x14ac:dyDescent="0.15">
      <c r="A53" s="102" t="s">
        <v>175</v>
      </c>
      <c r="B53" s="62">
        <v>37</v>
      </c>
      <c r="C53" s="62">
        <f t="shared" si="0"/>
        <v>3145000</v>
      </c>
      <c r="D53" s="62">
        <v>59500</v>
      </c>
      <c r="E53" s="63">
        <v>3085500</v>
      </c>
    </row>
    <row r="54" spans="1:5" x14ac:dyDescent="0.15">
      <c r="A54" s="102" t="s">
        <v>176</v>
      </c>
      <c r="B54" s="62">
        <v>14</v>
      </c>
      <c r="C54" s="62">
        <f t="shared" si="0"/>
        <v>672000</v>
      </c>
      <c r="D54" s="62">
        <v>19200</v>
      </c>
      <c r="E54" s="63">
        <v>652800</v>
      </c>
    </row>
    <row r="55" spans="1:5" x14ac:dyDescent="0.15">
      <c r="A55" s="103" t="s">
        <v>177</v>
      </c>
      <c r="B55" s="62">
        <v>0</v>
      </c>
      <c r="C55" s="62">
        <f t="shared" si="0"/>
        <v>0</v>
      </c>
      <c r="D55" s="62">
        <v>0</v>
      </c>
      <c r="E55" s="63">
        <v>0</v>
      </c>
    </row>
    <row r="56" spans="1:5" x14ac:dyDescent="0.15">
      <c r="A56" s="102" t="s">
        <v>178</v>
      </c>
      <c r="B56" s="62">
        <v>0</v>
      </c>
      <c r="C56" s="62">
        <f t="shared" si="0"/>
        <v>0</v>
      </c>
      <c r="D56" s="62">
        <v>0</v>
      </c>
      <c r="E56" s="63">
        <v>0</v>
      </c>
    </row>
    <row r="57" spans="1:5" x14ac:dyDescent="0.15">
      <c r="A57" s="102" t="s">
        <v>179</v>
      </c>
      <c r="B57" s="62">
        <v>129</v>
      </c>
      <c r="C57" s="62">
        <f t="shared" si="0"/>
        <v>25509240</v>
      </c>
      <c r="D57" s="62">
        <v>848114</v>
      </c>
      <c r="E57" s="63">
        <v>24661126</v>
      </c>
    </row>
    <row r="58" spans="1:5" x14ac:dyDescent="0.15">
      <c r="A58" s="102" t="s">
        <v>180</v>
      </c>
      <c r="B58" s="62">
        <v>75</v>
      </c>
      <c r="C58" s="62">
        <f t="shared" si="0"/>
        <v>986328</v>
      </c>
      <c r="D58" s="62">
        <v>15857</v>
      </c>
      <c r="E58" s="63">
        <v>970471</v>
      </c>
    </row>
    <row r="59" spans="1:5" x14ac:dyDescent="0.15">
      <c r="A59" s="102" t="s">
        <v>181</v>
      </c>
      <c r="B59" s="62">
        <v>6</v>
      </c>
      <c r="C59" s="62">
        <f t="shared" si="0"/>
        <v>358000</v>
      </c>
      <c r="D59" s="62">
        <v>5980</v>
      </c>
      <c r="E59" s="63">
        <v>352020</v>
      </c>
    </row>
    <row r="60" spans="1:5" x14ac:dyDescent="0.15">
      <c r="A60" s="102" t="s">
        <v>362</v>
      </c>
      <c r="B60" s="62">
        <v>25</v>
      </c>
      <c r="C60" s="62">
        <f t="shared" si="0"/>
        <v>708680</v>
      </c>
      <c r="D60" s="62">
        <v>23778</v>
      </c>
      <c r="E60" s="63">
        <v>684902</v>
      </c>
    </row>
    <row r="61" spans="1:5" x14ac:dyDescent="0.15">
      <c r="A61" s="102" t="s">
        <v>182</v>
      </c>
      <c r="B61" s="62">
        <v>26</v>
      </c>
      <c r="C61" s="62">
        <f t="shared" si="0"/>
        <v>972250</v>
      </c>
      <c r="D61" s="62">
        <v>19605</v>
      </c>
      <c r="E61" s="63">
        <v>952645</v>
      </c>
    </row>
    <row r="62" spans="1:5" x14ac:dyDescent="0.15">
      <c r="A62" s="102" t="s">
        <v>183</v>
      </c>
      <c r="B62" s="62">
        <v>0</v>
      </c>
      <c r="C62" s="62">
        <f t="shared" si="0"/>
        <v>0</v>
      </c>
      <c r="D62" s="62">
        <v>0</v>
      </c>
      <c r="E62" s="63">
        <v>0</v>
      </c>
    </row>
    <row r="63" spans="1:5" x14ac:dyDescent="0.15">
      <c r="A63" s="102" t="s">
        <v>184</v>
      </c>
      <c r="B63" s="62">
        <v>0</v>
      </c>
      <c r="C63" s="62">
        <f t="shared" si="0"/>
        <v>0</v>
      </c>
      <c r="D63" s="62">
        <v>0</v>
      </c>
      <c r="E63" s="63">
        <v>0</v>
      </c>
    </row>
    <row r="64" spans="1:5" x14ac:dyDescent="0.15">
      <c r="A64" s="102" t="s">
        <v>185</v>
      </c>
      <c r="B64" s="62">
        <v>29</v>
      </c>
      <c r="C64" s="62">
        <f t="shared" si="0"/>
        <v>2031850</v>
      </c>
      <c r="D64" s="62">
        <v>91130</v>
      </c>
      <c r="E64" s="63">
        <v>1940720</v>
      </c>
    </row>
    <row r="65" spans="1:5" x14ac:dyDescent="0.15">
      <c r="A65" s="102" t="s">
        <v>186</v>
      </c>
      <c r="B65" s="62">
        <v>71</v>
      </c>
      <c r="C65" s="62">
        <f t="shared" si="0"/>
        <v>303030</v>
      </c>
      <c r="D65" s="62">
        <v>15785</v>
      </c>
      <c r="E65" s="63">
        <v>287245</v>
      </c>
    </row>
    <row r="66" spans="1:5" x14ac:dyDescent="0.15">
      <c r="A66" s="102" t="s">
        <v>187</v>
      </c>
      <c r="B66" s="62">
        <v>7</v>
      </c>
      <c r="C66" s="62">
        <f t="shared" si="0"/>
        <v>153499</v>
      </c>
      <c r="D66" s="62">
        <v>0</v>
      </c>
      <c r="E66" s="63">
        <v>153499</v>
      </c>
    </row>
    <row r="67" spans="1:5" x14ac:dyDescent="0.15">
      <c r="A67" s="102" t="s">
        <v>188</v>
      </c>
      <c r="B67" s="62">
        <v>39364</v>
      </c>
      <c r="C67" s="62">
        <f t="shared" si="0"/>
        <v>499204558</v>
      </c>
      <c r="D67" s="62">
        <v>20679142</v>
      </c>
      <c r="E67" s="63">
        <v>478525416</v>
      </c>
    </row>
    <row r="68" spans="1:5" x14ac:dyDescent="0.15">
      <c r="A68" s="102" t="s">
        <v>189</v>
      </c>
      <c r="B68" s="62">
        <v>9709</v>
      </c>
      <c r="C68" s="62">
        <f t="shared" si="0"/>
        <v>174138040</v>
      </c>
      <c r="D68" s="62">
        <v>8271142</v>
      </c>
      <c r="E68" s="63">
        <v>165866898</v>
      </c>
    </row>
    <row r="69" spans="1:5" x14ac:dyDescent="0.15">
      <c r="A69" s="102" t="s">
        <v>190</v>
      </c>
      <c r="B69" s="62">
        <v>14</v>
      </c>
      <c r="C69" s="62">
        <f t="shared" si="0"/>
        <v>200078</v>
      </c>
      <c r="D69" s="62">
        <v>2549</v>
      </c>
      <c r="E69" s="63">
        <v>197529</v>
      </c>
    </row>
    <row r="70" spans="1:5" x14ac:dyDescent="0.15">
      <c r="A70" s="102" t="s">
        <v>191</v>
      </c>
      <c r="B70" s="62">
        <v>4</v>
      </c>
      <c r="C70" s="62">
        <f t="shared" si="0"/>
        <v>34000</v>
      </c>
      <c r="D70" s="62">
        <v>850</v>
      </c>
      <c r="E70" s="63">
        <v>33150</v>
      </c>
    </row>
    <row r="71" spans="1:5" x14ac:dyDescent="0.15">
      <c r="A71" s="102" t="s">
        <v>192</v>
      </c>
      <c r="B71" s="62">
        <v>2</v>
      </c>
      <c r="C71" s="62">
        <f t="shared" si="0"/>
        <v>253800</v>
      </c>
      <c r="D71" s="62">
        <v>9980</v>
      </c>
      <c r="E71" s="63">
        <v>243820</v>
      </c>
    </row>
    <row r="72" spans="1:5" x14ac:dyDescent="0.15">
      <c r="A72" s="102" t="s">
        <v>193</v>
      </c>
      <c r="B72" s="62">
        <v>0</v>
      </c>
      <c r="C72" s="62">
        <f t="shared" si="0"/>
        <v>0</v>
      </c>
      <c r="D72" s="62">
        <v>0</v>
      </c>
      <c r="E72" s="63">
        <v>0</v>
      </c>
    </row>
    <row r="73" spans="1:5" ht="14.25" thickBot="1" x14ac:dyDescent="0.2">
      <c r="A73" s="104" t="s">
        <v>194</v>
      </c>
      <c r="B73" s="27">
        <v>1</v>
      </c>
      <c r="C73" s="27">
        <f t="shared" si="0"/>
        <v>200000</v>
      </c>
      <c r="D73" s="27">
        <v>0</v>
      </c>
      <c r="E73" s="28">
        <v>200000</v>
      </c>
    </row>
  </sheetData>
  <phoneticPr fontId="11"/>
  <pageMargins left="0.7" right="0.7" top="0.75" bottom="0.75" header="0.511811023622047" footer="0.511811023622047"/>
  <pageSetup paperSize="9" scale="8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11.875" style="1" customWidth="1"/>
    <col min="2" max="2" width="16.25" style="1" customWidth="1"/>
    <col min="3" max="3" width="24.125" style="1" customWidth="1"/>
    <col min="4" max="1024" width="9" style="1"/>
  </cols>
  <sheetData>
    <row r="1" spans="1:3" x14ac:dyDescent="0.15">
      <c r="A1" s="1" t="s">
        <v>195</v>
      </c>
    </row>
    <row r="2" spans="1:3" ht="14.25" thickBot="1" x14ac:dyDescent="0.2">
      <c r="C2" s="12" t="s">
        <v>196</v>
      </c>
    </row>
    <row r="3" spans="1:3" x14ac:dyDescent="0.15">
      <c r="A3" s="20" t="s">
        <v>2</v>
      </c>
      <c r="B3" s="171" t="s">
        <v>197</v>
      </c>
      <c r="C3" s="172" t="s">
        <v>198</v>
      </c>
    </row>
    <row r="4" spans="1:3" x14ac:dyDescent="0.15">
      <c r="A4" s="8">
        <v>27</v>
      </c>
      <c r="B4" s="9">
        <v>109</v>
      </c>
      <c r="C4" s="10">
        <v>25</v>
      </c>
    </row>
    <row r="5" spans="1:3" x14ac:dyDescent="0.15">
      <c r="A5" s="8">
        <v>28</v>
      </c>
      <c r="B5" s="9">
        <v>104</v>
      </c>
      <c r="C5" s="10">
        <v>21</v>
      </c>
    </row>
    <row r="6" spans="1:3" x14ac:dyDescent="0.15">
      <c r="A6" s="8">
        <v>29</v>
      </c>
      <c r="B6" s="9">
        <v>96</v>
      </c>
      <c r="C6" s="10">
        <v>22</v>
      </c>
    </row>
    <row r="7" spans="1:3" x14ac:dyDescent="0.15">
      <c r="A7" s="8">
        <v>30</v>
      </c>
      <c r="B7" s="9">
        <v>67</v>
      </c>
      <c r="C7" s="10">
        <v>22</v>
      </c>
    </row>
    <row r="8" spans="1:3" x14ac:dyDescent="0.15">
      <c r="A8" s="8" t="s">
        <v>14</v>
      </c>
      <c r="B8" s="9">
        <v>63</v>
      </c>
      <c r="C8" s="10">
        <v>20</v>
      </c>
    </row>
    <row r="9" spans="1:3" x14ac:dyDescent="0.15">
      <c r="A9" s="8">
        <v>2</v>
      </c>
      <c r="B9" s="9">
        <v>80</v>
      </c>
      <c r="C9" s="10">
        <v>21</v>
      </c>
    </row>
    <row r="10" spans="1:3" x14ac:dyDescent="0.15">
      <c r="A10" s="8">
        <v>3</v>
      </c>
      <c r="B10" s="9">
        <v>71</v>
      </c>
      <c r="C10" s="10">
        <v>19</v>
      </c>
    </row>
    <row r="11" spans="1:3" x14ac:dyDescent="0.15">
      <c r="A11" s="8">
        <v>4</v>
      </c>
      <c r="B11" s="9">
        <v>63</v>
      </c>
      <c r="C11" s="10">
        <v>19</v>
      </c>
    </row>
    <row r="12" spans="1:3" ht="14.25" thickBot="1" x14ac:dyDescent="0.2">
      <c r="A12" s="11">
        <v>5</v>
      </c>
      <c r="B12" s="105">
        <v>55</v>
      </c>
      <c r="C12" s="106">
        <v>19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16" style="1" customWidth="1"/>
    <col min="2" max="2" width="21" style="1" customWidth="1"/>
    <col min="3" max="1024" width="9" style="1"/>
  </cols>
  <sheetData>
    <row r="1" spans="1:2" x14ac:dyDescent="0.15">
      <c r="A1" s="1" t="s">
        <v>199</v>
      </c>
    </row>
    <row r="2" spans="1:2" ht="14.25" thickBot="1" x14ac:dyDescent="0.2">
      <c r="B2" s="12" t="s">
        <v>196</v>
      </c>
    </row>
    <row r="3" spans="1:2" x14ac:dyDescent="0.15">
      <c r="A3" s="20" t="s">
        <v>2</v>
      </c>
      <c r="B3" s="172" t="s">
        <v>197</v>
      </c>
    </row>
    <row r="4" spans="1:2" x14ac:dyDescent="0.15">
      <c r="A4" s="8">
        <v>27</v>
      </c>
      <c r="B4" s="10">
        <v>80</v>
      </c>
    </row>
    <row r="5" spans="1:2" x14ac:dyDescent="0.15">
      <c r="A5" s="8">
        <v>28</v>
      </c>
      <c r="B5" s="10">
        <v>75</v>
      </c>
    </row>
    <row r="6" spans="1:2" x14ac:dyDescent="0.15">
      <c r="A6" s="8">
        <v>29</v>
      </c>
      <c r="B6" s="10">
        <v>70</v>
      </c>
    </row>
    <row r="7" spans="1:2" x14ac:dyDescent="0.15">
      <c r="A7" s="8">
        <v>30</v>
      </c>
      <c r="B7" s="10">
        <v>62</v>
      </c>
    </row>
    <row r="8" spans="1:2" x14ac:dyDescent="0.15">
      <c r="A8" s="8" t="s">
        <v>14</v>
      </c>
      <c r="B8" s="10">
        <v>59</v>
      </c>
    </row>
    <row r="9" spans="1:2" x14ac:dyDescent="0.15">
      <c r="A9" s="8">
        <v>2</v>
      </c>
      <c r="B9" s="10">
        <v>54</v>
      </c>
    </row>
    <row r="10" spans="1:2" x14ac:dyDescent="0.15">
      <c r="A10" s="8">
        <v>3</v>
      </c>
      <c r="B10" s="10">
        <v>51</v>
      </c>
    </row>
    <row r="11" spans="1:2" x14ac:dyDescent="0.15">
      <c r="A11" s="8">
        <v>4</v>
      </c>
      <c r="B11" s="10">
        <v>47</v>
      </c>
    </row>
    <row r="12" spans="1:2" ht="14.25" thickBot="1" x14ac:dyDescent="0.2">
      <c r="A12" s="11">
        <v>5</v>
      </c>
      <c r="B12" s="106">
        <v>43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6" width="14.5" style="1" customWidth="1"/>
    <col min="7" max="1024" width="9" style="1"/>
  </cols>
  <sheetData>
    <row r="1" spans="1:6" ht="14.25" thickBot="1" x14ac:dyDescent="0.2">
      <c r="A1" s="1" t="s">
        <v>200</v>
      </c>
    </row>
    <row r="2" spans="1:6" x14ac:dyDescent="0.15">
      <c r="A2" s="20" t="s">
        <v>2</v>
      </c>
      <c r="B2" s="166" t="s">
        <v>201</v>
      </c>
      <c r="C2" s="166" t="s">
        <v>202</v>
      </c>
      <c r="D2" s="166" t="s">
        <v>203</v>
      </c>
      <c r="E2" s="166" t="s">
        <v>204</v>
      </c>
      <c r="F2" s="167" t="s">
        <v>205</v>
      </c>
    </row>
    <row r="3" spans="1:6" x14ac:dyDescent="0.15">
      <c r="A3" s="8"/>
      <c r="B3" s="24" t="s">
        <v>206</v>
      </c>
      <c r="C3" s="24" t="s">
        <v>206</v>
      </c>
      <c r="D3" s="24" t="s">
        <v>70</v>
      </c>
      <c r="E3" s="24" t="s">
        <v>206</v>
      </c>
      <c r="F3" s="25" t="s">
        <v>83</v>
      </c>
    </row>
    <row r="4" spans="1:6" x14ac:dyDescent="0.15">
      <c r="A4" s="8">
        <v>27</v>
      </c>
      <c r="B4" s="9">
        <v>0</v>
      </c>
      <c r="C4" s="9">
        <v>18</v>
      </c>
      <c r="D4" s="9">
        <v>916800</v>
      </c>
      <c r="E4" s="9">
        <v>1</v>
      </c>
      <c r="F4" s="10">
        <v>7</v>
      </c>
    </row>
    <row r="5" spans="1:6" x14ac:dyDescent="0.15">
      <c r="A5" s="8">
        <v>28</v>
      </c>
      <c r="B5" s="9">
        <v>0</v>
      </c>
      <c r="C5" s="9">
        <v>15</v>
      </c>
      <c r="D5" s="9">
        <v>840800</v>
      </c>
      <c r="E5" s="9">
        <v>2</v>
      </c>
      <c r="F5" s="10">
        <v>10</v>
      </c>
    </row>
    <row r="6" spans="1:6" x14ac:dyDescent="0.15">
      <c r="A6" s="8">
        <v>29</v>
      </c>
      <c r="B6" s="9">
        <v>0</v>
      </c>
      <c r="C6" s="9">
        <v>17</v>
      </c>
      <c r="D6" s="9">
        <v>867360</v>
      </c>
      <c r="E6" s="9">
        <v>4</v>
      </c>
      <c r="F6" s="10">
        <v>8</v>
      </c>
    </row>
    <row r="7" spans="1:6" x14ac:dyDescent="0.15">
      <c r="A7" s="8">
        <v>30</v>
      </c>
      <c r="B7" s="9">
        <v>0</v>
      </c>
      <c r="C7" s="9">
        <v>15</v>
      </c>
      <c r="D7" s="9">
        <v>665440</v>
      </c>
      <c r="E7" s="9">
        <v>2</v>
      </c>
      <c r="F7" s="10">
        <v>7</v>
      </c>
    </row>
    <row r="8" spans="1:6" x14ac:dyDescent="0.15">
      <c r="A8" s="8" t="s">
        <v>14</v>
      </c>
      <c r="B8" s="9">
        <v>0</v>
      </c>
      <c r="C8" s="9">
        <v>14</v>
      </c>
      <c r="D8" s="9">
        <v>756000</v>
      </c>
      <c r="E8" s="9">
        <v>2</v>
      </c>
      <c r="F8" s="10">
        <v>7</v>
      </c>
    </row>
    <row r="9" spans="1:6" x14ac:dyDescent="0.15">
      <c r="A9" s="8">
        <v>2</v>
      </c>
      <c r="B9" s="9">
        <v>0</v>
      </c>
      <c r="C9" s="9">
        <v>17</v>
      </c>
      <c r="D9" s="9">
        <v>1091441</v>
      </c>
      <c r="E9" s="9">
        <v>3</v>
      </c>
      <c r="F9" s="10">
        <v>7</v>
      </c>
    </row>
    <row r="10" spans="1:6" x14ac:dyDescent="0.15">
      <c r="A10" s="8">
        <v>3</v>
      </c>
      <c r="B10" s="9">
        <v>0</v>
      </c>
      <c r="C10" s="9">
        <v>18</v>
      </c>
      <c r="D10" s="9">
        <v>908446</v>
      </c>
      <c r="E10" s="9">
        <v>3</v>
      </c>
      <c r="F10" s="10">
        <v>8</v>
      </c>
    </row>
    <row r="11" spans="1:6" x14ac:dyDescent="0.15">
      <c r="A11" s="8">
        <v>4</v>
      </c>
      <c r="B11" s="9">
        <v>0</v>
      </c>
      <c r="C11" s="9">
        <v>16</v>
      </c>
      <c r="D11" s="9">
        <v>879871</v>
      </c>
      <c r="E11" s="9">
        <v>2</v>
      </c>
      <c r="F11" s="10">
        <v>10</v>
      </c>
    </row>
    <row r="12" spans="1:6" ht="14.25" thickBot="1" x14ac:dyDescent="0.2">
      <c r="A12" s="11">
        <v>5</v>
      </c>
      <c r="B12" s="174" t="s">
        <v>361</v>
      </c>
      <c r="C12" s="105">
        <v>15</v>
      </c>
      <c r="D12" s="105">
        <v>828742</v>
      </c>
      <c r="E12" s="105">
        <v>0</v>
      </c>
      <c r="F12" s="106">
        <v>8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9" width="11.75" style="1" customWidth="1"/>
    <col min="10" max="11" width="18.25" style="1" customWidth="1"/>
    <col min="12" max="1024" width="9" style="1"/>
  </cols>
  <sheetData>
    <row r="1" spans="1:11" ht="14.25" thickBot="1" x14ac:dyDescent="0.2">
      <c r="A1" s="1" t="s">
        <v>207</v>
      </c>
    </row>
    <row r="2" spans="1:11" x14ac:dyDescent="0.15">
      <c r="A2" s="79" t="s">
        <v>2</v>
      </c>
      <c r="B2" s="107" t="s">
        <v>28</v>
      </c>
      <c r="C2" s="107" t="s">
        <v>208</v>
      </c>
      <c r="D2" s="107" t="s">
        <v>3</v>
      </c>
      <c r="E2" s="285" t="s">
        <v>209</v>
      </c>
      <c r="F2" s="285"/>
      <c r="G2" s="285"/>
      <c r="H2" s="285"/>
      <c r="I2" s="285"/>
      <c r="J2" s="146" t="s">
        <v>210</v>
      </c>
      <c r="K2" s="147" t="s">
        <v>211</v>
      </c>
    </row>
    <row r="3" spans="1:11" x14ac:dyDescent="0.15">
      <c r="A3" s="81"/>
      <c r="B3" s="108"/>
      <c r="C3" s="108"/>
      <c r="D3" s="108"/>
      <c r="E3" s="82" t="s">
        <v>30</v>
      </c>
      <c r="F3" s="82" t="s">
        <v>212</v>
      </c>
      <c r="G3" s="82" t="s">
        <v>213</v>
      </c>
      <c r="H3" s="82" t="s">
        <v>214</v>
      </c>
      <c r="I3" s="82" t="s">
        <v>26</v>
      </c>
      <c r="J3" s="108"/>
      <c r="K3" s="83"/>
    </row>
    <row r="4" spans="1:11" x14ac:dyDescent="0.15">
      <c r="A4" s="8"/>
      <c r="B4" s="24" t="s">
        <v>92</v>
      </c>
      <c r="C4" s="24" t="s">
        <v>43</v>
      </c>
      <c r="D4" s="24" t="s">
        <v>43</v>
      </c>
      <c r="E4" s="24" t="s">
        <v>83</v>
      </c>
      <c r="F4" s="24" t="s">
        <v>83</v>
      </c>
      <c r="G4" s="24" t="s">
        <v>83</v>
      </c>
      <c r="H4" s="24" t="s">
        <v>83</v>
      </c>
      <c r="I4" s="24" t="s">
        <v>83</v>
      </c>
      <c r="J4" s="24" t="s">
        <v>43</v>
      </c>
      <c r="K4" s="25" t="s">
        <v>83</v>
      </c>
    </row>
    <row r="5" spans="1:11" x14ac:dyDescent="0.15">
      <c r="A5" s="8">
        <v>27</v>
      </c>
      <c r="B5" s="9">
        <v>293</v>
      </c>
      <c r="C5" s="9">
        <v>45048</v>
      </c>
      <c r="D5" s="9">
        <v>12755</v>
      </c>
      <c r="E5" s="9">
        <v>12075</v>
      </c>
      <c r="F5" s="9">
        <v>10161</v>
      </c>
      <c r="G5" s="9">
        <v>222</v>
      </c>
      <c r="H5" s="9">
        <v>749</v>
      </c>
      <c r="I5" s="9">
        <v>943</v>
      </c>
      <c r="J5" s="9">
        <v>4237</v>
      </c>
      <c r="K5" s="10">
        <v>96</v>
      </c>
    </row>
    <row r="6" spans="1:11" x14ac:dyDescent="0.15">
      <c r="A6" s="8">
        <v>28</v>
      </c>
      <c r="B6" s="9">
        <v>293</v>
      </c>
      <c r="C6" s="9">
        <v>44542</v>
      </c>
      <c r="D6" s="9">
        <v>13489</v>
      </c>
      <c r="E6" s="9">
        <v>14408</v>
      </c>
      <c r="F6" s="9">
        <v>12012</v>
      </c>
      <c r="G6" s="9">
        <v>263</v>
      </c>
      <c r="H6" s="9">
        <v>1222</v>
      </c>
      <c r="I6" s="9">
        <v>911</v>
      </c>
      <c r="J6" s="9">
        <v>3158</v>
      </c>
      <c r="K6" s="10">
        <v>95</v>
      </c>
    </row>
    <row r="7" spans="1:11" x14ac:dyDescent="0.15">
      <c r="A7" s="8">
        <v>29</v>
      </c>
      <c r="B7" s="9">
        <v>293</v>
      </c>
      <c r="C7" s="9">
        <v>45134</v>
      </c>
      <c r="D7" s="9">
        <v>13953</v>
      </c>
      <c r="E7" s="9">
        <v>15051</v>
      </c>
      <c r="F7" s="9">
        <v>12322</v>
      </c>
      <c r="G7" s="9">
        <v>260</v>
      </c>
      <c r="H7" s="9">
        <v>1554</v>
      </c>
      <c r="I7" s="9">
        <v>915</v>
      </c>
      <c r="J7" s="9">
        <v>3158</v>
      </c>
      <c r="K7" s="10">
        <v>108</v>
      </c>
    </row>
    <row r="8" spans="1:11" x14ac:dyDescent="0.15">
      <c r="A8" s="8">
        <v>30</v>
      </c>
      <c r="B8" s="9">
        <v>293</v>
      </c>
      <c r="C8" s="9">
        <v>43140</v>
      </c>
      <c r="D8" s="9">
        <v>13220</v>
      </c>
      <c r="E8" s="9">
        <v>14175</v>
      </c>
      <c r="F8" s="9">
        <v>11787</v>
      </c>
      <c r="G8" s="9">
        <v>280</v>
      </c>
      <c r="H8" s="9">
        <v>1203</v>
      </c>
      <c r="I8" s="9">
        <v>905</v>
      </c>
      <c r="J8" s="9">
        <v>2732</v>
      </c>
      <c r="K8" s="10">
        <v>68</v>
      </c>
    </row>
    <row r="9" spans="1:11" x14ac:dyDescent="0.15">
      <c r="A9" s="8" t="s">
        <v>14</v>
      </c>
      <c r="B9" s="9">
        <v>288</v>
      </c>
      <c r="C9" s="9">
        <v>40929</v>
      </c>
      <c r="D9" s="9">
        <v>14080</v>
      </c>
      <c r="E9" s="9">
        <v>14142</v>
      </c>
      <c r="F9" s="9">
        <v>11154</v>
      </c>
      <c r="G9" s="9">
        <v>351</v>
      </c>
      <c r="H9" s="9">
        <v>1597</v>
      </c>
      <c r="I9" s="9">
        <v>1040</v>
      </c>
      <c r="J9" s="9">
        <v>3092</v>
      </c>
      <c r="K9" s="10">
        <v>76</v>
      </c>
    </row>
    <row r="10" spans="1:11" x14ac:dyDescent="0.15">
      <c r="A10" s="8">
        <v>2</v>
      </c>
      <c r="B10" s="9">
        <v>252</v>
      </c>
      <c r="C10" s="9">
        <v>24792</v>
      </c>
      <c r="D10" s="9">
        <v>9370</v>
      </c>
      <c r="E10" s="9">
        <v>12369</v>
      </c>
      <c r="F10" s="9">
        <v>10148</v>
      </c>
      <c r="G10" s="9">
        <v>426</v>
      </c>
      <c r="H10" s="9">
        <v>979</v>
      </c>
      <c r="I10" s="9">
        <v>816</v>
      </c>
      <c r="J10" s="9">
        <v>1913</v>
      </c>
      <c r="K10" s="10">
        <v>71</v>
      </c>
    </row>
    <row r="11" spans="1:11" x14ac:dyDescent="0.15">
      <c r="A11" s="8">
        <v>3</v>
      </c>
      <c r="B11" s="9">
        <v>293</v>
      </c>
      <c r="C11" s="9">
        <v>26456</v>
      </c>
      <c r="D11" s="9">
        <v>12371</v>
      </c>
      <c r="E11" s="9">
        <v>16200</v>
      </c>
      <c r="F11" s="9">
        <v>13399</v>
      </c>
      <c r="G11" s="9">
        <v>580</v>
      </c>
      <c r="H11" s="9">
        <v>1155</v>
      </c>
      <c r="I11" s="9">
        <v>1066</v>
      </c>
      <c r="J11" s="9">
        <v>2850</v>
      </c>
      <c r="K11" s="10">
        <v>84</v>
      </c>
    </row>
    <row r="12" spans="1:11" x14ac:dyDescent="0.15">
      <c r="A12" s="8">
        <v>4</v>
      </c>
      <c r="B12" s="9">
        <v>293</v>
      </c>
      <c r="C12" s="9">
        <v>27184</v>
      </c>
      <c r="D12" s="9">
        <v>12143</v>
      </c>
      <c r="E12" s="9">
        <v>15794</v>
      </c>
      <c r="F12" s="9">
        <v>12636</v>
      </c>
      <c r="G12" s="9">
        <v>493</v>
      </c>
      <c r="H12" s="9">
        <v>1231</v>
      </c>
      <c r="I12" s="9">
        <v>1434</v>
      </c>
      <c r="J12" s="9">
        <v>3651</v>
      </c>
      <c r="K12" s="10">
        <v>85</v>
      </c>
    </row>
    <row r="13" spans="1:11" ht="14.25" thickBot="1" x14ac:dyDescent="0.2">
      <c r="A13" s="11">
        <v>5</v>
      </c>
      <c r="B13" s="158">
        <v>294</v>
      </c>
      <c r="C13" s="105">
        <v>26446</v>
      </c>
      <c r="D13" s="105">
        <v>14512</v>
      </c>
      <c r="E13" s="105">
        <f>SUM(F13:I13)</f>
        <v>20426</v>
      </c>
      <c r="F13" s="105">
        <v>17207</v>
      </c>
      <c r="G13" s="105">
        <v>460</v>
      </c>
      <c r="H13" s="105">
        <v>1367</v>
      </c>
      <c r="I13" s="105">
        <v>1392</v>
      </c>
      <c r="J13" s="105">
        <v>4386</v>
      </c>
      <c r="K13" s="106">
        <v>82</v>
      </c>
    </row>
  </sheetData>
  <mergeCells count="1">
    <mergeCell ref="E2:I2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10.125" style="1" customWidth="1"/>
    <col min="2" max="5" width="16.25" style="1" customWidth="1"/>
    <col min="6" max="6" width="14" style="1" customWidth="1"/>
    <col min="7" max="1024" width="9" style="1"/>
  </cols>
  <sheetData>
    <row r="1" spans="1:5" ht="14.25" thickBot="1" x14ac:dyDescent="0.2">
      <c r="A1" s="1" t="s">
        <v>215</v>
      </c>
    </row>
    <row r="2" spans="1:5" x14ac:dyDescent="0.15">
      <c r="A2" s="79" t="s">
        <v>2</v>
      </c>
      <c r="B2" s="288" t="s">
        <v>216</v>
      </c>
      <c r="C2" s="288"/>
      <c r="D2" s="288"/>
      <c r="E2" s="169" t="s">
        <v>217</v>
      </c>
    </row>
    <row r="3" spans="1:5" x14ac:dyDescent="0.15">
      <c r="A3" s="81"/>
      <c r="B3" s="108" t="s">
        <v>218</v>
      </c>
      <c r="C3" s="108" t="s">
        <v>219</v>
      </c>
      <c r="D3" s="108" t="s">
        <v>220</v>
      </c>
      <c r="E3" s="83"/>
    </row>
    <row r="4" spans="1:5" x14ac:dyDescent="0.15">
      <c r="A4" s="23"/>
      <c r="B4" s="24" t="s">
        <v>70</v>
      </c>
      <c r="C4" s="24" t="s">
        <v>43</v>
      </c>
      <c r="D4" s="24" t="s">
        <v>70</v>
      </c>
      <c r="E4" s="25" t="s">
        <v>83</v>
      </c>
    </row>
    <row r="5" spans="1:5" x14ac:dyDescent="0.15">
      <c r="A5" s="8">
        <v>27</v>
      </c>
      <c r="B5" s="9">
        <v>800000</v>
      </c>
      <c r="C5" s="9">
        <v>297</v>
      </c>
      <c r="D5" s="9">
        <v>164315880</v>
      </c>
      <c r="E5" s="10">
        <v>397</v>
      </c>
    </row>
    <row r="6" spans="1:5" x14ac:dyDescent="0.15">
      <c r="A6" s="8">
        <v>28</v>
      </c>
      <c r="B6" s="9">
        <v>800000</v>
      </c>
      <c r="C6" s="9">
        <v>286</v>
      </c>
      <c r="D6" s="9">
        <v>159180538</v>
      </c>
      <c r="E6" s="10">
        <v>384</v>
      </c>
    </row>
    <row r="7" spans="1:5" x14ac:dyDescent="0.15">
      <c r="A7" s="8">
        <v>29</v>
      </c>
      <c r="B7" s="9">
        <v>800000</v>
      </c>
      <c r="C7" s="9">
        <v>238</v>
      </c>
      <c r="D7" s="9">
        <v>129909645</v>
      </c>
      <c r="E7" s="10">
        <v>307</v>
      </c>
    </row>
    <row r="8" spans="1:5" x14ac:dyDescent="0.15">
      <c r="A8" s="8">
        <v>30</v>
      </c>
      <c r="B8" s="9">
        <v>800000</v>
      </c>
      <c r="C8" s="9">
        <v>211</v>
      </c>
      <c r="D8" s="9">
        <v>106462735</v>
      </c>
      <c r="E8" s="10">
        <v>295</v>
      </c>
    </row>
    <row r="9" spans="1:5" x14ac:dyDescent="0.15">
      <c r="A9" s="8" t="s">
        <v>14</v>
      </c>
      <c r="B9" s="9">
        <v>800000</v>
      </c>
      <c r="C9" s="9">
        <v>212</v>
      </c>
      <c r="D9" s="9">
        <v>110100223</v>
      </c>
      <c r="E9" s="10">
        <v>290</v>
      </c>
    </row>
    <row r="10" spans="1:5" x14ac:dyDescent="0.15">
      <c r="A10" s="8">
        <v>2</v>
      </c>
      <c r="B10" s="9">
        <v>800000</v>
      </c>
      <c r="C10" s="9">
        <v>219</v>
      </c>
      <c r="D10" s="9">
        <v>114927515</v>
      </c>
      <c r="E10" s="10">
        <v>292</v>
      </c>
    </row>
    <row r="11" spans="1:5" x14ac:dyDescent="0.15">
      <c r="A11" s="8">
        <v>3</v>
      </c>
      <c r="B11" s="9">
        <v>800000</v>
      </c>
      <c r="C11" s="9">
        <v>190</v>
      </c>
      <c r="D11" s="9">
        <v>102064951</v>
      </c>
      <c r="E11" s="10">
        <v>278</v>
      </c>
    </row>
    <row r="12" spans="1:5" x14ac:dyDescent="0.15">
      <c r="A12" s="8">
        <v>4</v>
      </c>
      <c r="B12" s="9">
        <v>800000</v>
      </c>
      <c r="C12" s="9">
        <v>191</v>
      </c>
      <c r="D12" s="9">
        <v>96068201</v>
      </c>
      <c r="E12" s="10">
        <v>295</v>
      </c>
    </row>
    <row r="13" spans="1:5" ht="14.25" thickBot="1" x14ac:dyDescent="0.2">
      <c r="A13" s="11">
        <v>5</v>
      </c>
      <c r="B13" s="105">
        <v>800000</v>
      </c>
      <c r="C13" s="105">
        <v>198</v>
      </c>
      <c r="D13" s="105">
        <v>93942339</v>
      </c>
      <c r="E13" s="106">
        <v>285</v>
      </c>
    </row>
  </sheetData>
  <mergeCells count="1">
    <mergeCell ref="B2:D2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13.625" style="1" customWidth="1"/>
    <col min="2" max="3" width="20" style="1" customWidth="1"/>
    <col min="4" max="1024" width="9" style="1"/>
  </cols>
  <sheetData>
    <row r="1" spans="1:3" ht="14.25" thickBot="1" x14ac:dyDescent="0.2">
      <c r="A1" s="1" t="s">
        <v>221</v>
      </c>
    </row>
    <row r="2" spans="1:3" x14ac:dyDescent="0.15">
      <c r="A2" s="20" t="s">
        <v>2</v>
      </c>
      <c r="B2" s="21" t="s">
        <v>222</v>
      </c>
      <c r="C2" s="22" t="s">
        <v>223</v>
      </c>
    </row>
    <row r="3" spans="1:3" x14ac:dyDescent="0.15">
      <c r="A3" s="8"/>
      <c r="B3" s="24" t="s">
        <v>43</v>
      </c>
      <c r="C3" s="25" t="s">
        <v>43</v>
      </c>
    </row>
    <row r="4" spans="1:3" x14ac:dyDescent="0.15">
      <c r="A4" s="8">
        <v>27</v>
      </c>
      <c r="B4" s="9">
        <v>45</v>
      </c>
      <c r="C4" s="10">
        <v>972</v>
      </c>
    </row>
    <row r="5" spans="1:3" x14ac:dyDescent="0.15">
      <c r="A5" s="8">
        <v>28</v>
      </c>
      <c r="B5" s="9">
        <v>52</v>
      </c>
      <c r="C5" s="10">
        <v>1077</v>
      </c>
    </row>
    <row r="6" spans="1:3" x14ac:dyDescent="0.15">
      <c r="A6" s="8">
        <v>29</v>
      </c>
      <c r="B6" s="9">
        <v>59</v>
      </c>
      <c r="C6" s="10">
        <v>1166</v>
      </c>
    </row>
    <row r="7" spans="1:3" x14ac:dyDescent="0.15">
      <c r="A7" s="8">
        <v>30</v>
      </c>
      <c r="B7" s="9">
        <v>66</v>
      </c>
      <c r="C7" s="10">
        <v>1283</v>
      </c>
    </row>
    <row r="8" spans="1:3" x14ac:dyDescent="0.15">
      <c r="A8" s="8" t="s">
        <v>14</v>
      </c>
      <c r="B8" s="9">
        <v>69</v>
      </c>
      <c r="C8" s="10">
        <v>1074</v>
      </c>
    </row>
    <row r="9" spans="1:3" x14ac:dyDescent="0.15">
      <c r="A9" s="8">
        <v>2</v>
      </c>
      <c r="B9" s="9">
        <v>62</v>
      </c>
      <c r="C9" s="10">
        <v>280</v>
      </c>
    </row>
    <row r="10" spans="1:3" x14ac:dyDescent="0.15">
      <c r="A10" s="8">
        <v>3</v>
      </c>
      <c r="B10" s="9">
        <v>60</v>
      </c>
      <c r="C10" s="10">
        <v>479</v>
      </c>
    </row>
    <row r="11" spans="1:3" x14ac:dyDescent="0.15">
      <c r="A11" s="8">
        <v>4</v>
      </c>
      <c r="B11" s="9">
        <v>60</v>
      </c>
      <c r="C11" s="10">
        <v>713</v>
      </c>
    </row>
    <row r="12" spans="1:3" ht="14.25" thickBot="1" x14ac:dyDescent="0.2">
      <c r="A12" s="11">
        <v>5</v>
      </c>
      <c r="B12" s="105">
        <v>62</v>
      </c>
      <c r="C12" s="106">
        <v>751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3" width="19.25" style="1" customWidth="1"/>
    <col min="4" max="1024" width="9" style="1"/>
  </cols>
  <sheetData>
    <row r="1" spans="1:3" ht="14.25" thickBot="1" x14ac:dyDescent="0.2">
      <c r="A1" s="1" t="s">
        <v>224</v>
      </c>
    </row>
    <row r="2" spans="1:3" x14ac:dyDescent="0.15">
      <c r="A2" s="20" t="s">
        <v>2</v>
      </c>
      <c r="B2" s="21" t="s">
        <v>222</v>
      </c>
      <c r="C2" s="22" t="s">
        <v>223</v>
      </c>
    </row>
    <row r="3" spans="1:3" x14ac:dyDescent="0.15">
      <c r="A3" s="8"/>
      <c r="B3" s="24" t="s">
        <v>43</v>
      </c>
      <c r="C3" s="25" t="s">
        <v>43</v>
      </c>
    </row>
    <row r="4" spans="1:3" x14ac:dyDescent="0.15">
      <c r="A4" s="8">
        <v>27</v>
      </c>
      <c r="B4" s="9">
        <v>142</v>
      </c>
      <c r="C4" s="10">
        <v>4138</v>
      </c>
    </row>
    <row r="5" spans="1:3" x14ac:dyDescent="0.15">
      <c r="A5" s="8">
        <v>28</v>
      </c>
      <c r="B5" s="9">
        <v>150</v>
      </c>
      <c r="C5" s="10">
        <v>4279</v>
      </c>
    </row>
    <row r="6" spans="1:3" x14ac:dyDescent="0.15">
      <c r="A6" s="8">
        <v>29</v>
      </c>
      <c r="B6" s="9">
        <v>159</v>
      </c>
      <c r="C6" s="10">
        <v>4613</v>
      </c>
    </row>
    <row r="7" spans="1:3" x14ac:dyDescent="0.15">
      <c r="A7" s="8">
        <v>30</v>
      </c>
      <c r="B7" s="9">
        <v>160</v>
      </c>
      <c r="C7" s="10">
        <v>4842</v>
      </c>
    </row>
    <row r="8" spans="1:3" x14ac:dyDescent="0.15">
      <c r="A8" s="8" t="s">
        <v>14</v>
      </c>
      <c r="B8" s="9">
        <v>155</v>
      </c>
      <c r="C8" s="10">
        <v>4914</v>
      </c>
    </row>
    <row r="9" spans="1:3" x14ac:dyDescent="0.15">
      <c r="A9" s="8">
        <v>2</v>
      </c>
      <c r="B9" s="9">
        <v>157</v>
      </c>
      <c r="C9" s="10">
        <v>4293</v>
      </c>
    </row>
    <row r="10" spans="1:3" x14ac:dyDescent="0.15">
      <c r="A10" s="8">
        <v>3</v>
      </c>
      <c r="B10" s="9">
        <v>161</v>
      </c>
      <c r="C10" s="10">
        <v>5210</v>
      </c>
    </row>
    <row r="11" spans="1:3" x14ac:dyDescent="0.15">
      <c r="A11" s="8">
        <v>4</v>
      </c>
      <c r="B11" s="9">
        <v>161</v>
      </c>
      <c r="C11" s="10">
        <v>5337</v>
      </c>
    </row>
    <row r="12" spans="1:3" ht="14.25" thickBot="1" x14ac:dyDescent="0.2">
      <c r="A12" s="11">
        <v>5</v>
      </c>
      <c r="B12" s="105">
        <v>163</v>
      </c>
      <c r="C12" s="106">
        <v>5647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11.625" style="1" customWidth="1"/>
    <col min="2" max="3" width="18.125" style="1" customWidth="1"/>
    <col min="4" max="1024" width="9" style="1"/>
  </cols>
  <sheetData>
    <row r="1" spans="1:3" ht="14.25" thickBot="1" x14ac:dyDescent="0.2">
      <c r="A1" s="1" t="s">
        <v>225</v>
      </c>
    </row>
    <row r="2" spans="1:3" x14ac:dyDescent="0.15">
      <c r="A2" s="109" t="s">
        <v>2</v>
      </c>
      <c r="B2" s="110" t="s">
        <v>222</v>
      </c>
      <c r="C2" s="111" t="s">
        <v>223</v>
      </c>
    </row>
    <row r="3" spans="1:3" x14ac:dyDescent="0.15">
      <c r="A3" s="23"/>
      <c r="B3" s="24" t="s">
        <v>43</v>
      </c>
      <c r="C3" s="25" t="s">
        <v>43</v>
      </c>
    </row>
    <row r="4" spans="1:3" x14ac:dyDescent="0.15">
      <c r="A4" s="8">
        <v>27</v>
      </c>
      <c r="B4" s="9">
        <v>105</v>
      </c>
      <c r="C4" s="10">
        <v>1493</v>
      </c>
    </row>
    <row r="5" spans="1:3" x14ac:dyDescent="0.15">
      <c r="A5" s="8">
        <v>28</v>
      </c>
      <c r="B5" s="9">
        <v>110</v>
      </c>
      <c r="C5" s="10">
        <v>1540</v>
      </c>
    </row>
    <row r="6" spans="1:3" x14ac:dyDescent="0.15">
      <c r="A6" s="8">
        <v>29</v>
      </c>
      <c r="B6" s="9">
        <v>108</v>
      </c>
      <c r="C6" s="10">
        <v>1752</v>
      </c>
    </row>
    <row r="7" spans="1:3" x14ac:dyDescent="0.15">
      <c r="A7" s="8">
        <v>30</v>
      </c>
      <c r="B7" s="9">
        <v>103</v>
      </c>
      <c r="C7" s="10">
        <v>1859</v>
      </c>
    </row>
    <row r="8" spans="1:3" x14ac:dyDescent="0.15">
      <c r="A8" s="8" t="s">
        <v>14</v>
      </c>
      <c r="B8" s="9">
        <v>116</v>
      </c>
      <c r="C8" s="10">
        <v>1834</v>
      </c>
    </row>
    <row r="9" spans="1:3" x14ac:dyDescent="0.15">
      <c r="A9" s="8">
        <v>2</v>
      </c>
      <c r="B9" s="9">
        <v>122</v>
      </c>
      <c r="C9" s="10">
        <v>1496</v>
      </c>
    </row>
    <row r="10" spans="1:3" x14ac:dyDescent="0.15">
      <c r="A10" s="8">
        <v>3</v>
      </c>
      <c r="B10" s="9">
        <v>123</v>
      </c>
      <c r="C10" s="10">
        <v>1625</v>
      </c>
    </row>
    <row r="11" spans="1:3" x14ac:dyDescent="0.15">
      <c r="A11" s="8">
        <v>4</v>
      </c>
      <c r="B11" s="9">
        <v>131</v>
      </c>
      <c r="C11" s="10">
        <v>1867</v>
      </c>
    </row>
    <row r="12" spans="1:3" ht="14.25" thickBot="1" x14ac:dyDescent="0.2">
      <c r="A12" s="11">
        <v>5</v>
      </c>
      <c r="B12" s="105">
        <v>130</v>
      </c>
      <c r="C12" s="106">
        <v>2081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7"/>
  <sheetViews>
    <sheetView zoomScaleNormal="100" workbookViewId="0"/>
  </sheetViews>
  <sheetFormatPr defaultColWidth="9" defaultRowHeight="13.5" x14ac:dyDescent="0.15"/>
  <cols>
    <col min="1" max="4" width="14.625" style="1" customWidth="1"/>
    <col min="5" max="1024" width="9" style="1"/>
  </cols>
  <sheetData>
    <row r="1" spans="1:4" x14ac:dyDescent="0.15">
      <c r="A1" s="1" t="s">
        <v>15</v>
      </c>
    </row>
    <row r="2" spans="1:4" ht="14.25" thickBot="1" x14ac:dyDescent="0.2">
      <c r="D2" s="12" t="s">
        <v>16</v>
      </c>
    </row>
    <row r="3" spans="1:4" x14ac:dyDescent="0.15">
      <c r="A3" s="13" t="s">
        <v>2</v>
      </c>
      <c r="B3" s="168" t="s">
        <v>4</v>
      </c>
      <c r="C3" s="168" t="s">
        <v>17</v>
      </c>
      <c r="D3" s="173" t="s">
        <v>18</v>
      </c>
    </row>
    <row r="4" spans="1:4" x14ac:dyDescent="0.15">
      <c r="A4" s="15">
        <v>27</v>
      </c>
      <c r="B4" s="9">
        <v>788</v>
      </c>
      <c r="C4" s="9">
        <v>676</v>
      </c>
      <c r="D4" s="10">
        <v>112</v>
      </c>
    </row>
    <row r="5" spans="1:4" x14ac:dyDescent="0.15">
      <c r="A5" s="15">
        <v>28</v>
      </c>
      <c r="B5" s="9">
        <v>757</v>
      </c>
      <c r="C5" s="9">
        <v>626</v>
      </c>
      <c r="D5" s="10">
        <v>131</v>
      </c>
    </row>
    <row r="6" spans="1:4" x14ac:dyDescent="0.15">
      <c r="A6" s="15">
        <v>29</v>
      </c>
      <c r="B6" s="9">
        <v>602</v>
      </c>
      <c r="C6" s="9">
        <v>498</v>
      </c>
      <c r="D6" s="10">
        <v>104</v>
      </c>
    </row>
    <row r="7" spans="1:4" x14ac:dyDescent="0.15">
      <c r="A7" s="15">
        <v>30</v>
      </c>
      <c r="B7" s="9">
        <v>653</v>
      </c>
      <c r="C7" s="9">
        <v>509</v>
      </c>
      <c r="D7" s="10">
        <v>144</v>
      </c>
    </row>
    <row r="8" spans="1:4" x14ac:dyDescent="0.15">
      <c r="A8" s="15" t="s">
        <v>14</v>
      </c>
      <c r="B8" s="9">
        <v>530</v>
      </c>
      <c r="C8" s="9">
        <v>423</v>
      </c>
      <c r="D8" s="10">
        <v>107</v>
      </c>
    </row>
    <row r="9" spans="1:4" x14ac:dyDescent="0.15">
      <c r="A9" s="15">
        <v>2</v>
      </c>
      <c r="B9" s="9">
        <v>485</v>
      </c>
      <c r="C9" s="9">
        <v>423</v>
      </c>
      <c r="D9" s="10">
        <v>62</v>
      </c>
    </row>
    <row r="10" spans="1:4" x14ac:dyDescent="0.15">
      <c r="A10" s="15">
        <v>3</v>
      </c>
      <c r="B10" s="9">
        <v>500</v>
      </c>
      <c r="C10" s="9">
        <v>409</v>
      </c>
      <c r="D10" s="10">
        <v>91</v>
      </c>
    </row>
    <row r="11" spans="1:4" x14ac:dyDescent="0.15">
      <c r="A11" s="15">
        <v>4</v>
      </c>
      <c r="B11" s="9">
        <v>609</v>
      </c>
      <c r="C11" s="9">
        <v>492</v>
      </c>
      <c r="D11" s="10">
        <v>117</v>
      </c>
    </row>
    <row r="12" spans="1:4" ht="14.25" thickBot="1" x14ac:dyDescent="0.2">
      <c r="A12" s="16">
        <v>5</v>
      </c>
      <c r="B12" s="105">
        <v>472</v>
      </c>
      <c r="C12" s="105">
        <v>384</v>
      </c>
      <c r="D12" s="106">
        <v>88</v>
      </c>
    </row>
    <row r="15" spans="1:4" x14ac:dyDescent="0.15">
      <c r="D15" s="176"/>
    </row>
    <row r="16" spans="1:4" x14ac:dyDescent="0.15">
      <c r="D16" s="176"/>
    </row>
    <row r="17" spans="4:4" x14ac:dyDescent="0.15">
      <c r="D17" s="176"/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9" width="11.875" style="1" customWidth="1"/>
    <col min="10" max="1024" width="9" style="1"/>
  </cols>
  <sheetData>
    <row r="1" spans="1:9" ht="14.25" thickBot="1" x14ac:dyDescent="0.2">
      <c r="A1" s="1" t="s">
        <v>226</v>
      </c>
    </row>
    <row r="2" spans="1:9" x14ac:dyDescent="0.15">
      <c r="A2" s="79" t="s">
        <v>2</v>
      </c>
      <c r="B2" s="285" t="s">
        <v>227</v>
      </c>
      <c r="C2" s="285"/>
      <c r="D2" s="285"/>
      <c r="E2" s="285"/>
      <c r="F2" s="286" t="s">
        <v>228</v>
      </c>
      <c r="G2" s="286"/>
      <c r="H2" s="286"/>
      <c r="I2" s="286"/>
    </row>
    <row r="3" spans="1:9" x14ac:dyDescent="0.15">
      <c r="A3" s="81"/>
      <c r="B3" s="82" t="s">
        <v>30</v>
      </c>
      <c r="C3" s="82" t="s">
        <v>229</v>
      </c>
      <c r="D3" s="82" t="s">
        <v>230</v>
      </c>
      <c r="E3" s="82" t="s">
        <v>26</v>
      </c>
      <c r="F3" s="82" t="s">
        <v>30</v>
      </c>
      <c r="G3" s="82" t="s">
        <v>231</v>
      </c>
      <c r="H3" s="82" t="s">
        <v>232</v>
      </c>
      <c r="I3" s="91" t="s">
        <v>233</v>
      </c>
    </row>
    <row r="4" spans="1:9" x14ac:dyDescent="0.15">
      <c r="A4" s="8">
        <v>27</v>
      </c>
      <c r="B4" s="9">
        <v>235</v>
      </c>
      <c r="C4" s="9">
        <v>134</v>
      </c>
      <c r="D4" s="9">
        <v>42</v>
      </c>
      <c r="E4" s="9">
        <v>59</v>
      </c>
      <c r="F4" s="9">
        <v>6590</v>
      </c>
      <c r="G4" s="9">
        <v>3709</v>
      </c>
      <c r="H4" s="9">
        <v>530</v>
      </c>
      <c r="I4" s="10">
        <v>2351</v>
      </c>
    </row>
    <row r="5" spans="1:9" x14ac:dyDescent="0.15">
      <c r="A5" s="8">
        <v>28</v>
      </c>
      <c r="B5" s="9">
        <v>208</v>
      </c>
      <c r="C5" s="9">
        <v>123</v>
      </c>
      <c r="D5" s="9">
        <v>38</v>
      </c>
      <c r="E5" s="9">
        <v>47</v>
      </c>
      <c r="F5" s="9">
        <v>6052</v>
      </c>
      <c r="G5" s="9">
        <v>3306</v>
      </c>
      <c r="H5" s="9">
        <v>463</v>
      </c>
      <c r="I5" s="10">
        <v>2283</v>
      </c>
    </row>
    <row r="6" spans="1:9" x14ac:dyDescent="0.15">
      <c r="A6" s="8">
        <v>29</v>
      </c>
      <c r="B6" s="9">
        <v>253</v>
      </c>
      <c r="C6" s="9">
        <v>131</v>
      </c>
      <c r="D6" s="9">
        <v>51</v>
      </c>
      <c r="E6" s="9">
        <v>71</v>
      </c>
      <c r="F6" s="9">
        <v>6924</v>
      </c>
      <c r="G6" s="9">
        <v>3870</v>
      </c>
      <c r="H6" s="9">
        <v>557</v>
      </c>
      <c r="I6" s="10">
        <v>2497</v>
      </c>
    </row>
    <row r="7" spans="1:9" x14ac:dyDescent="0.15">
      <c r="A7" s="8">
        <v>30</v>
      </c>
      <c r="B7" s="9">
        <v>238</v>
      </c>
      <c r="C7" s="9">
        <v>120</v>
      </c>
      <c r="D7" s="9">
        <v>58</v>
      </c>
      <c r="E7" s="9">
        <v>60</v>
      </c>
      <c r="F7" s="9">
        <v>6372</v>
      </c>
      <c r="G7" s="9">
        <v>3488</v>
      </c>
      <c r="H7" s="9">
        <v>523</v>
      </c>
      <c r="I7" s="10">
        <v>2361</v>
      </c>
    </row>
    <row r="8" spans="1:9" x14ac:dyDescent="0.15">
      <c r="A8" s="8" t="s">
        <v>14</v>
      </c>
      <c r="B8" s="9">
        <v>211</v>
      </c>
      <c r="C8" s="9">
        <v>102</v>
      </c>
      <c r="D8" s="9">
        <v>54</v>
      </c>
      <c r="E8" s="9">
        <v>55</v>
      </c>
      <c r="F8" s="9">
        <v>5896</v>
      </c>
      <c r="G8" s="9">
        <v>3242</v>
      </c>
      <c r="H8" s="9">
        <v>400</v>
      </c>
      <c r="I8" s="10">
        <v>2254</v>
      </c>
    </row>
    <row r="9" spans="1:9" x14ac:dyDescent="0.15">
      <c r="A9" s="8">
        <v>2</v>
      </c>
      <c r="B9" s="9">
        <v>43</v>
      </c>
      <c r="C9" s="9">
        <v>30</v>
      </c>
      <c r="D9" s="9">
        <v>6</v>
      </c>
      <c r="E9" s="9">
        <v>5</v>
      </c>
      <c r="F9" s="9">
        <v>718</v>
      </c>
      <c r="G9" s="9">
        <v>387</v>
      </c>
      <c r="H9" s="9">
        <v>56</v>
      </c>
      <c r="I9" s="10">
        <v>275</v>
      </c>
    </row>
    <row r="10" spans="1:9" x14ac:dyDescent="0.15">
      <c r="A10" s="8">
        <v>3</v>
      </c>
      <c r="B10" s="9">
        <v>53</v>
      </c>
      <c r="C10" s="9">
        <v>39</v>
      </c>
      <c r="D10" s="9">
        <v>3</v>
      </c>
      <c r="E10" s="9">
        <v>11</v>
      </c>
      <c r="F10" s="9">
        <v>906</v>
      </c>
      <c r="G10" s="9">
        <v>489</v>
      </c>
      <c r="H10" s="9">
        <v>42</v>
      </c>
      <c r="I10" s="10">
        <v>375</v>
      </c>
    </row>
    <row r="11" spans="1:9" x14ac:dyDescent="0.15">
      <c r="A11" s="8">
        <v>4</v>
      </c>
      <c r="B11" s="9">
        <v>111</v>
      </c>
      <c r="C11" s="9">
        <v>65</v>
      </c>
      <c r="D11" s="9">
        <v>21</v>
      </c>
      <c r="E11" s="9">
        <v>25</v>
      </c>
      <c r="F11" s="9">
        <v>2368</v>
      </c>
      <c r="G11" s="9">
        <v>1303</v>
      </c>
      <c r="H11" s="9">
        <v>168</v>
      </c>
      <c r="I11" s="10">
        <v>897</v>
      </c>
    </row>
    <row r="12" spans="1:9" ht="14.25" thickBot="1" x14ac:dyDescent="0.2">
      <c r="A12" s="11">
        <v>5</v>
      </c>
      <c r="B12" s="105">
        <v>138</v>
      </c>
      <c r="C12" s="105">
        <v>64</v>
      </c>
      <c r="D12" s="105">
        <v>44</v>
      </c>
      <c r="E12" s="105">
        <v>30</v>
      </c>
      <c r="F12" s="105">
        <v>3906</v>
      </c>
      <c r="G12" s="105">
        <v>2242</v>
      </c>
      <c r="H12" s="105">
        <v>184</v>
      </c>
      <c r="I12" s="106">
        <v>1480</v>
      </c>
    </row>
  </sheetData>
  <mergeCells count="2">
    <mergeCell ref="B2:E2"/>
    <mergeCell ref="F2:I2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1"/>
  <sheetViews>
    <sheetView view="pageBreakPreview" zoomScaleNormal="100" zoomScaleSheetLayoutView="100" workbookViewId="0"/>
  </sheetViews>
  <sheetFormatPr defaultRowHeight="18.75" x14ac:dyDescent="0.4"/>
  <cols>
    <col min="1" max="1" width="9" style="237"/>
    <col min="2" max="2" width="25.625" style="237" customWidth="1"/>
    <col min="3" max="9" width="13.375" style="237" customWidth="1"/>
    <col min="10" max="16384" width="9" style="237"/>
  </cols>
  <sheetData>
    <row r="1" spans="1:9" x14ac:dyDescent="0.4">
      <c r="A1" s="215" t="s">
        <v>414</v>
      </c>
      <c r="B1" s="215"/>
      <c r="C1" s="215"/>
      <c r="D1" s="215"/>
      <c r="E1" s="215"/>
      <c r="F1" s="215"/>
      <c r="G1" s="215"/>
      <c r="H1" s="215"/>
      <c r="I1" s="215"/>
    </row>
    <row r="2" spans="1:9" ht="19.5" thickBot="1" x14ac:dyDescent="0.45">
      <c r="A2" s="215"/>
      <c r="B2" s="215"/>
      <c r="C2" s="215"/>
      <c r="D2" s="215"/>
      <c r="E2" s="215"/>
      <c r="F2" s="215"/>
      <c r="G2" s="215"/>
      <c r="H2" s="215"/>
      <c r="I2" s="238" t="s">
        <v>386</v>
      </c>
    </row>
    <row r="3" spans="1:9" x14ac:dyDescent="0.4">
      <c r="A3" s="239" t="s">
        <v>373</v>
      </c>
      <c r="B3" s="240" t="s">
        <v>415</v>
      </c>
      <c r="C3" s="282" t="s">
        <v>416</v>
      </c>
      <c r="D3" s="283"/>
      <c r="E3" s="283"/>
      <c r="F3" s="284"/>
      <c r="G3" s="241" t="s">
        <v>417</v>
      </c>
      <c r="H3" s="241" t="s">
        <v>418</v>
      </c>
      <c r="I3" s="242" t="s">
        <v>237</v>
      </c>
    </row>
    <row r="4" spans="1:9" x14ac:dyDescent="0.4">
      <c r="A4" s="243"/>
      <c r="B4" s="244"/>
      <c r="C4" s="245" t="s">
        <v>419</v>
      </c>
      <c r="D4" s="245" t="s">
        <v>420</v>
      </c>
      <c r="E4" s="245" t="s">
        <v>421</v>
      </c>
      <c r="F4" s="245" t="s">
        <v>398</v>
      </c>
      <c r="G4" s="244"/>
      <c r="H4" s="244"/>
      <c r="I4" s="246"/>
    </row>
    <row r="5" spans="1:9" x14ac:dyDescent="0.4">
      <c r="A5" s="247">
        <v>27</v>
      </c>
      <c r="B5" s="248" t="s">
        <v>422</v>
      </c>
      <c r="C5" s="205">
        <v>84</v>
      </c>
      <c r="D5" s="205">
        <v>39</v>
      </c>
      <c r="E5" s="205">
        <v>28</v>
      </c>
      <c r="F5" s="205">
        <v>151</v>
      </c>
      <c r="G5" s="205">
        <v>495</v>
      </c>
      <c r="H5" s="205">
        <v>0</v>
      </c>
      <c r="I5" s="206">
        <v>646</v>
      </c>
    </row>
    <row r="6" spans="1:9" x14ac:dyDescent="0.4">
      <c r="A6" s="247"/>
      <c r="B6" s="248" t="s">
        <v>423</v>
      </c>
      <c r="C6" s="205">
        <v>22</v>
      </c>
      <c r="D6" s="205">
        <v>9</v>
      </c>
      <c r="E6" s="205">
        <v>6</v>
      </c>
      <c r="F6" s="205">
        <v>37</v>
      </c>
      <c r="G6" s="205">
        <v>113</v>
      </c>
      <c r="H6" s="205">
        <v>0</v>
      </c>
      <c r="I6" s="206">
        <v>150</v>
      </c>
    </row>
    <row r="7" spans="1:9" x14ac:dyDescent="0.4">
      <c r="A7" s="247"/>
      <c r="B7" s="248" t="s">
        <v>238</v>
      </c>
      <c r="C7" s="205">
        <v>0</v>
      </c>
      <c r="D7" s="205">
        <v>0</v>
      </c>
      <c r="E7" s="205">
        <v>0</v>
      </c>
      <c r="F7" s="205">
        <v>0</v>
      </c>
      <c r="G7" s="205">
        <v>188</v>
      </c>
      <c r="H7" s="205">
        <v>0</v>
      </c>
      <c r="I7" s="206">
        <v>188</v>
      </c>
    </row>
    <row r="8" spans="1:9" x14ac:dyDescent="0.4">
      <c r="A8" s="247"/>
      <c r="B8" s="248" t="s">
        <v>424</v>
      </c>
      <c r="C8" s="205">
        <v>35</v>
      </c>
      <c r="D8" s="205">
        <v>18</v>
      </c>
      <c r="E8" s="205">
        <v>8</v>
      </c>
      <c r="F8" s="205">
        <v>61</v>
      </c>
      <c r="G8" s="205">
        <v>145</v>
      </c>
      <c r="H8" s="205">
        <v>0</v>
      </c>
      <c r="I8" s="206">
        <v>206</v>
      </c>
    </row>
    <row r="9" spans="1:9" x14ac:dyDescent="0.4">
      <c r="A9" s="247"/>
      <c r="B9" s="248" t="s">
        <v>239</v>
      </c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111</v>
      </c>
      <c r="I9" s="206">
        <v>111</v>
      </c>
    </row>
    <row r="10" spans="1:9" x14ac:dyDescent="0.4">
      <c r="A10" s="247"/>
      <c r="B10" s="248" t="s">
        <v>374</v>
      </c>
      <c r="C10" s="205">
        <v>141</v>
      </c>
      <c r="D10" s="205">
        <v>66</v>
      </c>
      <c r="E10" s="205">
        <v>42</v>
      </c>
      <c r="F10" s="205">
        <v>249</v>
      </c>
      <c r="G10" s="205">
        <v>941</v>
      </c>
      <c r="H10" s="205">
        <v>111</v>
      </c>
      <c r="I10" s="206">
        <v>1301</v>
      </c>
    </row>
    <row r="11" spans="1:9" x14ac:dyDescent="0.4">
      <c r="A11" s="249">
        <v>28</v>
      </c>
      <c r="B11" s="250" t="s">
        <v>422</v>
      </c>
      <c r="C11" s="251">
        <v>92</v>
      </c>
      <c r="D11" s="251">
        <v>38</v>
      </c>
      <c r="E11" s="251">
        <v>26</v>
      </c>
      <c r="F11" s="251">
        <v>156</v>
      </c>
      <c r="G11" s="251">
        <v>519</v>
      </c>
      <c r="H11" s="251">
        <v>0</v>
      </c>
      <c r="I11" s="252">
        <v>675</v>
      </c>
    </row>
    <row r="12" spans="1:9" x14ac:dyDescent="0.4">
      <c r="A12" s="247"/>
      <c r="B12" s="248" t="s">
        <v>423</v>
      </c>
      <c r="C12" s="205">
        <v>20</v>
      </c>
      <c r="D12" s="205">
        <v>12</v>
      </c>
      <c r="E12" s="205">
        <v>8</v>
      </c>
      <c r="F12" s="205">
        <v>40</v>
      </c>
      <c r="G12" s="205">
        <v>112</v>
      </c>
      <c r="H12" s="205">
        <v>0</v>
      </c>
      <c r="I12" s="206">
        <v>152</v>
      </c>
    </row>
    <row r="13" spans="1:9" x14ac:dyDescent="0.4">
      <c r="A13" s="247"/>
      <c r="B13" s="248" t="s">
        <v>238</v>
      </c>
      <c r="C13" s="205">
        <v>0</v>
      </c>
      <c r="D13" s="205">
        <v>0</v>
      </c>
      <c r="E13" s="205">
        <v>0</v>
      </c>
      <c r="F13" s="205">
        <v>0</v>
      </c>
      <c r="G13" s="205">
        <v>187</v>
      </c>
      <c r="H13" s="205">
        <v>0</v>
      </c>
      <c r="I13" s="206">
        <v>187</v>
      </c>
    </row>
    <row r="14" spans="1:9" x14ac:dyDescent="0.4">
      <c r="A14" s="247"/>
      <c r="B14" s="248" t="s">
        <v>424</v>
      </c>
      <c r="C14" s="205">
        <v>24</v>
      </c>
      <c r="D14" s="205">
        <v>17</v>
      </c>
      <c r="E14" s="205">
        <v>11</v>
      </c>
      <c r="F14" s="205">
        <v>52</v>
      </c>
      <c r="G14" s="205">
        <v>144</v>
      </c>
      <c r="H14" s="205">
        <v>0</v>
      </c>
      <c r="I14" s="206">
        <v>196</v>
      </c>
    </row>
    <row r="15" spans="1:9" x14ac:dyDescent="0.4">
      <c r="A15" s="247"/>
      <c r="B15" s="248" t="s">
        <v>239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  <c r="H15" s="205">
        <v>115</v>
      </c>
      <c r="I15" s="206">
        <v>115</v>
      </c>
    </row>
    <row r="16" spans="1:9" x14ac:dyDescent="0.4">
      <c r="A16" s="243"/>
      <c r="B16" s="253" t="s">
        <v>374</v>
      </c>
      <c r="C16" s="254">
        <v>136</v>
      </c>
      <c r="D16" s="254">
        <v>67</v>
      </c>
      <c r="E16" s="254">
        <v>45</v>
      </c>
      <c r="F16" s="254">
        <v>248</v>
      </c>
      <c r="G16" s="254">
        <v>962</v>
      </c>
      <c r="H16" s="254">
        <v>115</v>
      </c>
      <c r="I16" s="255">
        <v>1325</v>
      </c>
    </row>
    <row r="17" spans="1:9" x14ac:dyDescent="0.4">
      <c r="A17" s="247">
        <v>29</v>
      </c>
      <c r="B17" s="248" t="s">
        <v>422</v>
      </c>
      <c r="C17" s="205">
        <v>91</v>
      </c>
      <c r="D17" s="205">
        <v>32</v>
      </c>
      <c r="E17" s="205">
        <v>26</v>
      </c>
      <c r="F17" s="205">
        <v>149</v>
      </c>
      <c r="G17" s="205">
        <v>494</v>
      </c>
      <c r="H17" s="205">
        <v>0</v>
      </c>
      <c r="I17" s="206">
        <v>643</v>
      </c>
    </row>
    <row r="18" spans="1:9" x14ac:dyDescent="0.4">
      <c r="A18" s="247"/>
      <c r="B18" s="248" t="s">
        <v>423</v>
      </c>
      <c r="C18" s="205">
        <v>22</v>
      </c>
      <c r="D18" s="205">
        <v>12</v>
      </c>
      <c r="E18" s="205">
        <v>4</v>
      </c>
      <c r="F18" s="205">
        <v>38</v>
      </c>
      <c r="G18" s="205">
        <v>100</v>
      </c>
      <c r="H18" s="205">
        <v>0</v>
      </c>
      <c r="I18" s="206">
        <v>138</v>
      </c>
    </row>
    <row r="19" spans="1:9" x14ac:dyDescent="0.4">
      <c r="A19" s="247"/>
      <c r="B19" s="248" t="s">
        <v>238</v>
      </c>
      <c r="C19" s="205"/>
      <c r="D19" s="205"/>
      <c r="E19" s="205"/>
      <c r="F19" s="205"/>
      <c r="G19" s="205">
        <v>157</v>
      </c>
      <c r="H19" s="205">
        <v>0</v>
      </c>
      <c r="I19" s="206">
        <v>157</v>
      </c>
    </row>
    <row r="20" spans="1:9" x14ac:dyDescent="0.4">
      <c r="A20" s="247"/>
      <c r="B20" s="248" t="s">
        <v>424</v>
      </c>
      <c r="C20" s="205">
        <v>24</v>
      </c>
      <c r="D20" s="205">
        <v>15</v>
      </c>
      <c r="E20" s="205">
        <v>9</v>
      </c>
      <c r="F20" s="205">
        <v>48</v>
      </c>
      <c r="G20" s="205">
        <v>171</v>
      </c>
      <c r="H20" s="205">
        <v>13</v>
      </c>
      <c r="I20" s="206">
        <v>232</v>
      </c>
    </row>
    <row r="21" spans="1:9" x14ac:dyDescent="0.4">
      <c r="A21" s="247"/>
      <c r="B21" s="248" t="s">
        <v>239</v>
      </c>
      <c r="C21" s="205"/>
      <c r="D21" s="205"/>
      <c r="E21" s="205"/>
      <c r="F21" s="205"/>
      <c r="G21" s="205"/>
      <c r="H21" s="205">
        <v>67</v>
      </c>
      <c r="I21" s="206">
        <v>67</v>
      </c>
    </row>
    <row r="22" spans="1:9" x14ac:dyDescent="0.4">
      <c r="A22" s="247"/>
      <c r="B22" s="248" t="s">
        <v>374</v>
      </c>
      <c r="C22" s="205">
        <v>136</v>
      </c>
      <c r="D22" s="205">
        <v>59</v>
      </c>
      <c r="E22" s="205">
        <v>39</v>
      </c>
      <c r="F22" s="205">
        <v>235</v>
      </c>
      <c r="G22" s="205">
        <v>922</v>
      </c>
      <c r="H22" s="205">
        <v>0</v>
      </c>
      <c r="I22" s="206">
        <v>1237</v>
      </c>
    </row>
    <row r="23" spans="1:9" x14ac:dyDescent="0.4">
      <c r="A23" s="249">
        <v>30</v>
      </c>
      <c r="B23" s="250" t="s">
        <v>422</v>
      </c>
      <c r="C23" s="251">
        <v>101</v>
      </c>
      <c r="D23" s="251">
        <v>33</v>
      </c>
      <c r="E23" s="251">
        <v>24</v>
      </c>
      <c r="F23" s="251">
        <v>158</v>
      </c>
      <c r="G23" s="251">
        <v>509</v>
      </c>
      <c r="H23" s="251">
        <v>0</v>
      </c>
      <c r="I23" s="252">
        <v>667</v>
      </c>
    </row>
    <row r="24" spans="1:9" x14ac:dyDescent="0.4">
      <c r="A24" s="247"/>
      <c r="B24" s="248" t="s">
        <v>423</v>
      </c>
      <c r="C24" s="205">
        <v>20</v>
      </c>
      <c r="D24" s="205">
        <v>9</v>
      </c>
      <c r="E24" s="205">
        <v>5</v>
      </c>
      <c r="F24" s="205">
        <v>34</v>
      </c>
      <c r="G24" s="205">
        <v>108</v>
      </c>
      <c r="H24" s="205">
        <v>0</v>
      </c>
      <c r="I24" s="206">
        <v>142</v>
      </c>
    </row>
    <row r="25" spans="1:9" x14ac:dyDescent="0.4">
      <c r="A25" s="247"/>
      <c r="B25" s="248" t="s">
        <v>238</v>
      </c>
      <c r="C25" s="205">
        <v>0</v>
      </c>
      <c r="D25" s="205">
        <v>0</v>
      </c>
      <c r="E25" s="205">
        <v>0</v>
      </c>
      <c r="F25" s="205">
        <v>0</v>
      </c>
      <c r="G25" s="205">
        <v>149</v>
      </c>
      <c r="H25" s="205">
        <v>0</v>
      </c>
      <c r="I25" s="206">
        <v>149</v>
      </c>
    </row>
    <row r="26" spans="1:9" x14ac:dyDescent="0.4">
      <c r="A26" s="247"/>
      <c r="B26" s="248" t="s">
        <v>424</v>
      </c>
      <c r="C26" s="205">
        <v>23</v>
      </c>
      <c r="D26" s="205">
        <v>12</v>
      </c>
      <c r="E26" s="205">
        <v>8</v>
      </c>
      <c r="F26" s="205">
        <v>43</v>
      </c>
      <c r="G26" s="205">
        <v>182</v>
      </c>
      <c r="H26" s="205">
        <v>11</v>
      </c>
      <c r="I26" s="206">
        <v>236</v>
      </c>
    </row>
    <row r="27" spans="1:9" x14ac:dyDescent="0.4">
      <c r="A27" s="247"/>
      <c r="B27" s="248" t="s">
        <v>239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  <c r="H27" s="205">
        <v>65</v>
      </c>
      <c r="I27" s="206">
        <v>65</v>
      </c>
    </row>
    <row r="28" spans="1:9" x14ac:dyDescent="0.4">
      <c r="A28" s="243"/>
      <c r="B28" s="253" t="s">
        <v>374</v>
      </c>
      <c r="C28" s="254">
        <v>144</v>
      </c>
      <c r="D28" s="254">
        <v>54</v>
      </c>
      <c r="E28" s="254">
        <v>37</v>
      </c>
      <c r="F28" s="254">
        <v>235</v>
      </c>
      <c r="G28" s="254">
        <v>948</v>
      </c>
      <c r="H28" s="254">
        <v>76</v>
      </c>
      <c r="I28" s="255">
        <v>1259</v>
      </c>
    </row>
    <row r="29" spans="1:9" x14ac:dyDescent="0.4">
      <c r="A29" s="249" t="s">
        <v>383</v>
      </c>
      <c r="B29" s="250" t="s">
        <v>422</v>
      </c>
      <c r="C29" s="251">
        <v>85</v>
      </c>
      <c r="D29" s="251">
        <v>29</v>
      </c>
      <c r="E29" s="251">
        <v>28</v>
      </c>
      <c r="F29" s="251">
        <v>142</v>
      </c>
      <c r="G29" s="251">
        <v>437</v>
      </c>
      <c r="H29" s="251">
        <v>0</v>
      </c>
      <c r="I29" s="252">
        <v>579</v>
      </c>
    </row>
    <row r="30" spans="1:9" x14ac:dyDescent="0.4">
      <c r="A30" s="247"/>
      <c r="B30" s="248" t="s">
        <v>423</v>
      </c>
      <c r="C30" s="205">
        <v>17</v>
      </c>
      <c r="D30" s="205">
        <v>10</v>
      </c>
      <c r="E30" s="205">
        <v>6</v>
      </c>
      <c r="F30" s="205">
        <v>33</v>
      </c>
      <c r="G30" s="205">
        <v>94</v>
      </c>
      <c r="H30" s="205">
        <v>0</v>
      </c>
      <c r="I30" s="206">
        <v>127</v>
      </c>
    </row>
    <row r="31" spans="1:9" x14ac:dyDescent="0.4">
      <c r="A31" s="247"/>
      <c r="B31" s="248" t="s">
        <v>238</v>
      </c>
      <c r="C31" s="205">
        <v>0</v>
      </c>
      <c r="D31" s="205">
        <v>0</v>
      </c>
      <c r="E31" s="205">
        <v>0</v>
      </c>
      <c r="F31" s="205">
        <v>0</v>
      </c>
      <c r="G31" s="205">
        <v>157</v>
      </c>
      <c r="H31" s="205">
        <v>0</v>
      </c>
      <c r="I31" s="206">
        <v>157</v>
      </c>
    </row>
    <row r="32" spans="1:9" x14ac:dyDescent="0.4">
      <c r="A32" s="247"/>
      <c r="B32" s="248" t="s">
        <v>424</v>
      </c>
      <c r="C32" s="205">
        <v>31</v>
      </c>
      <c r="D32" s="205">
        <v>11</v>
      </c>
      <c r="E32" s="205">
        <v>3</v>
      </c>
      <c r="F32" s="205">
        <v>45</v>
      </c>
      <c r="G32" s="205">
        <v>180</v>
      </c>
      <c r="H32" s="205">
        <v>18</v>
      </c>
      <c r="I32" s="206">
        <v>243</v>
      </c>
    </row>
    <row r="33" spans="1:9" x14ac:dyDescent="0.4">
      <c r="A33" s="247"/>
      <c r="B33" s="248" t="s">
        <v>239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110</v>
      </c>
      <c r="I33" s="206">
        <v>110</v>
      </c>
    </row>
    <row r="34" spans="1:9" x14ac:dyDescent="0.4">
      <c r="A34" s="243"/>
      <c r="B34" s="253" t="s">
        <v>374</v>
      </c>
      <c r="C34" s="254">
        <v>133</v>
      </c>
      <c r="D34" s="254">
        <v>50</v>
      </c>
      <c r="E34" s="254">
        <v>37</v>
      </c>
      <c r="F34" s="254">
        <v>220</v>
      </c>
      <c r="G34" s="254">
        <v>868</v>
      </c>
      <c r="H34" s="254">
        <v>128</v>
      </c>
      <c r="I34" s="255">
        <v>1216</v>
      </c>
    </row>
    <row r="35" spans="1:9" x14ac:dyDescent="0.4">
      <c r="A35" s="249">
        <v>2</v>
      </c>
      <c r="B35" s="250" t="s">
        <v>422</v>
      </c>
      <c r="C35" s="290" t="s">
        <v>425</v>
      </c>
      <c r="D35" s="291"/>
      <c r="E35" s="291"/>
      <c r="F35" s="291"/>
      <c r="G35" s="291"/>
      <c r="H35" s="291"/>
      <c r="I35" s="291"/>
    </row>
    <row r="36" spans="1:9" x14ac:dyDescent="0.4">
      <c r="A36" s="247"/>
      <c r="B36" s="248" t="s">
        <v>423</v>
      </c>
      <c r="C36" s="292"/>
      <c r="D36" s="293"/>
      <c r="E36" s="293"/>
      <c r="F36" s="293"/>
      <c r="G36" s="293"/>
      <c r="H36" s="293"/>
      <c r="I36" s="293"/>
    </row>
    <row r="37" spans="1:9" x14ac:dyDescent="0.4">
      <c r="A37" s="247"/>
      <c r="B37" s="248" t="s">
        <v>238</v>
      </c>
      <c r="C37" s="292"/>
      <c r="D37" s="293"/>
      <c r="E37" s="293"/>
      <c r="F37" s="293"/>
      <c r="G37" s="293"/>
      <c r="H37" s="293"/>
      <c r="I37" s="293"/>
    </row>
    <row r="38" spans="1:9" x14ac:dyDescent="0.4">
      <c r="A38" s="247"/>
      <c r="B38" s="248" t="s">
        <v>424</v>
      </c>
      <c r="C38" s="292"/>
      <c r="D38" s="293"/>
      <c r="E38" s="293"/>
      <c r="F38" s="293"/>
      <c r="G38" s="293"/>
      <c r="H38" s="293"/>
      <c r="I38" s="293"/>
    </row>
    <row r="39" spans="1:9" x14ac:dyDescent="0.4">
      <c r="A39" s="247"/>
      <c r="B39" s="248" t="s">
        <v>239</v>
      </c>
      <c r="C39" s="292"/>
      <c r="D39" s="293"/>
      <c r="E39" s="293"/>
      <c r="F39" s="293"/>
      <c r="G39" s="293"/>
      <c r="H39" s="293"/>
      <c r="I39" s="293"/>
    </row>
    <row r="40" spans="1:9" x14ac:dyDescent="0.4">
      <c r="A40" s="243"/>
      <c r="B40" s="253" t="s">
        <v>374</v>
      </c>
      <c r="C40" s="294"/>
      <c r="D40" s="295"/>
      <c r="E40" s="295"/>
      <c r="F40" s="295"/>
      <c r="G40" s="295"/>
      <c r="H40" s="295"/>
      <c r="I40" s="295"/>
    </row>
    <row r="41" spans="1:9" x14ac:dyDescent="0.4">
      <c r="A41" s="247">
        <v>3</v>
      </c>
      <c r="B41" s="248" t="s">
        <v>422</v>
      </c>
      <c r="C41" s="256">
        <v>36</v>
      </c>
      <c r="D41" s="257">
        <v>22</v>
      </c>
      <c r="E41" s="257">
        <v>10</v>
      </c>
      <c r="F41" s="257">
        <f>SUM(C41:E41)</f>
        <v>68</v>
      </c>
      <c r="G41" s="257">
        <v>175</v>
      </c>
      <c r="H41" s="257">
        <v>0</v>
      </c>
      <c r="I41" s="257">
        <f>SUM(F41:H41)</f>
        <v>243</v>
      </c>
    </row>
    <row r="42" spans="1:9" x14ac:dyDescent="0.4">
      <c r="A42" s="258"/>
      <c r="B42" s="248" t="s">
        <v>423</v>
      </c>
      <c r="C42" s="296" t="s">
        <v>426</v>
      </c>
      <c r="D42" s="297"/>
      <c r="E42" s="297"/>
      <c r="F42" s="297"/>
      <c r="G42" s="297"/>
      <c r="H42" s="297"/>
      <c r="I42" s="297"/>
    </row>
    <row r="43" spans="1:9" x14ac:dyDescent="0.4">
      <c r="A43" s="258"/>
      <c r="B43" s="248" t="s">
        <v>238</v>
      </c>
      <c r="C43" s="259">
        <v>0</v>
      </c>
      <c r="D43" s="259">
        <v>0</v>
      </c>
      <c r="E43" s="259">
        <v>0</v>
      </c>
      <c r="F43" s="259">
        <v>0</v>
      </c>
      <c r="G43" s="259">
        <v>149</v>
      </c>
      <c r="H43" s="260">
        <v>0</v>
      </c>
      <c r="I43" s="260">
        <f>SUM(F43:H43)</f>
        <v>149</v>
      </c>
    </row>
    <row r="44" spans="1:9" x14ac:dyDescent="0.4">
      <c r="A44" s="258"/>
      <c r="B44" s="248" t="s">
        <v>424</v>
      </c>
      <c r="C44" s="259">
        <v>19</v>
      </c>
      <c r="D44" s="259">
        <v>9</v>
      </c>
      <c r="E44" s="259">
        <v>4</v>
      </c>
      <c r="F44" s="259">
        <f>SUM(C44:E44)</f>
        <v>32</v>
      </c>
      <c r="G44" s="259">
        <v>115</v>
      </c>
      <c r="H44" s="260">
        <v>0</v>
      </c>
      <c r="I44" s="260">
        <f>SUM(F44:H44)</f>
        <v>147</v>
      </c>
    </row>
    <row r="45" spans="1:9" x14ac:dyDescent="0.4">
      <c r="A45" s="258"/>
      <c r="B45" s="248" t="s">
        <v>239</v>
      </c>
      <c r="C45" s="259">
        <v>0</v>
      </c>
      <c r="D45" s="259">
        <v>0</v>
      </c>
      <c r="E45" s="259">
        <v>0</v>
      </c>
      <c r="F45" s="259">
        <v>0</v>
      </c>
      <c r="G45" s="259">
        <v>0</v>
      </c>
      <c r="H45" s="261">
        <v>48</v>
      </c>
      <c r="I45" s="260">
        <f>SUM(F45:H45)</f>
        <v>48</v>
      </c>
    </row>
    <row r="46" spans="1:9" x14ac:dyDescent="0.4">
      <c r="A46" s="258"/>
      <c r="B46" s="248" t="s">
        <v>240</v>
      </c>
      <c r="C46" s="296" t="s">
        <v>426</v>
      </c>
      <c r="D46" s="297"/>
      <c r="E46" s="297"/>
      <c r="F46" s="297"/>
      <c r="G46" s="297"/>
      <c r="H46" s="297"/>
      <c r="I46" s="297"/>
    </row>
    <row r="47" spans="1:9" ht="19.5" thickBot="1" x14ac:dyDescent="0.45">
      <c r="A47" s="262"/>
      <c r="B47" s="263" t="s">
        <v>374</v>
      </c>
      <c r="C47" s="264">
        <v>55</v>
      </c>
      <c r="D47" s="264">
        <v>31</v>
      </c>
      <c r="E47" s="264">
        <v>14</v>
      </c>
      <c r="F47" s="264">
        <f>SUM(C47:E47)</f>
        <v>100</v>
      </c>
      <c r="G47" s="264">
        <v>439</v>
      </c>
      <c r="H47" s="264">
        <v>48</v>
      </c>
      <c r="I47" s="265">
        <f>SUM(F47:H47)</f>
        <v>587</v>
      </c>
    </row>
    <row r="48" spans="1:9" x14ac:dyDescent="0.4">
      <c r="A48" s="247">
        <v>4</v>
      </c>
      <c r="B48" s="248" t="s">
        <v>422</v>
      </c>
      <c r="C48" s="259">
        <v>37</v>
      </c>
      <c r="D48" s="259">
        <v>25</v>
      </c>
      <c r="E48" s="259">
        <v>15</v>
      </c>
      <c r="F48" s="257">
        <f>SUM(C48:E48)</f>
        <v>77</v>
      </c>
      <c r="G48" s="257">
        <v>217</v>
      </c>
      <c r="H48" s="257">
        <v>0</v>
      </c>
      <c r="I48" s="257">
        <f>SUM(F48:H48)</f>
        <v>294</v>
      </c>
    </row>
    <row r="49" spans="1:9" x14ac:dyDescent="0.4">
      <c r="A49" s="258"/>
      <c r="B49" s="248" t="s">
        <v>423</v>
      </c>
      <c r="C49" s="259">
        <v>20</v>
      </c>
      <c r="D49" s="259">
        <v>5</v>
      </c>
      <c r="E49" s="259">
        <v>4</v>
      </c>
      <c r="F49" s="259">
        <f t="shared" ref="F49:F53" si="0">SUM(C49:E49)</f>
        <v>29</v>
      </c>
      <c r="G49" s="259">
        <v>53</v>
      </c>
      <c r="H49" s="259">
        <v>0</v>
      </c>
      <c r="I49" s="260">
        <f t="shared" ref="I49:I53" si="1">SUM(F49:H49)</f>
        <v>82</v>
      </c>
    </row>
    <row r="50" spans="1:9" x14ac:dyDescent="0.4">
      <c r="A50" s="258"/>
      <c r="B50" s="248" t="s">
        <v>238</v>
      </c>
      <c r="C50" s="259">
        <v>0</v>
      </c>
      <c r="D50" s="259">
        <v>0</v>
      </c>
      <c r="E50" s="259">
        <v>0</v>
      </c>
      <c r="F50" s="259">
        <f t="shared" si="0"/>
        <v>0</v>
      </c>
      <c r="G50" s="259">
        <v>109</v>
      </c>
      <c r="H50" s="260">
        <v>0</v>
      </c>
      <c r="I50" s="260">
        <f t="shared" si="1"/>
        <v>109</v>
      </c>
    </row>
    <row r="51" spans="1:9" x14ac:dyDescent="0.4">
      <c r="A51" s="258"/>
      <c r="B51" s="248" t="s">
        <v>424</v>
      </c>
      <c r="C51" s="259">
        <v>24</v>
      </c>
      <c r="D51" s="259">
        <v>10</v>
      </c>
      <c r="E51" s="259">
        <v>2</v>
      </c>
      <c r="F51" s="259">
        <f t="shared" si="0"/>
        <v>36</v>
      </c>
      <c r="G51" s="259">
        <v>123</v>
      </c>
      <c r="H51" s="260">
        <v>13</v>
      </c>
      <c r="I51" s="260">
        <f t="shared" si="1"/>
        <v>172</v>
      </c>
    </row>
    <row r="52" spans="1:9" x14ac:dyDescent="0.4">
      <c r="A52" s="258"/>
      <c r="B52" s="248" t="s">
        <v>239</v>
      </c>
      <c r="C52" s="259">
        <v>0</v>
      </c>
      <c r="D52" s="259">
        <v>0</v>
      </c>
      <c r="E52" s="259">
        <v>0</v>
      </c>
      <c r="F52" s="259">
        <f t="shared" si="0"/>
        <v>0</v>
      </c>
      <c r="G52" s="259">
        <v>0</v>
      </c>
      <c r="H52" s="260">
        <v>40</v>
      </c>
      <c r="I52" s="260">
        <f t="shared" si="1"/>
        <v>40</v>
      </c>
    </row>
    <row r="53" spans="1:9" x14ac:dyDescent="0.4">
      <c r="A53" s="258"/>
      <c r="B53" s="248" t="s">
        <v>240</v>
      </c>
      <c r="C53" s="266">
        <v>14</v>
      </c>
      <c r="D53" s="259">
        <v>0</v>
      </c>
      <c r="E53" s="259">
        <v>0</v>
      </c>
      <c r="F53" s="266">
        <f t="shared" si="0"/>
        <v>14</v>
      </c>
      <c r="G53" s="259">
        <v>0</v>
      </c>
      <c r="H53" s="259">
        <v>0</v>
      </c>
      <c r="I53" s="260">
        <f t="shared" si="1"/>
        <v>14</v>
      </c>
    </row>
    <row r="54" spans="1:9" ht="19.5" thickBot="1" x14ac:dyDescent="0.45">
      <c r="A54" s="262"/>
      <c r="B54" s="263" t="s">
        <v>374</v>
      </c>
      <c r="C54" s="267">
        <f>SUM(C48:C53)</f>
        <v>95</v>
      </c>
      <c r="D54" s="268">
        <f t="shared" ref="D54:H54" si="2">SUM(D48:D53)</f>
        <v>40</v>
      </c>
      <c r="E54" s="268">
        <f t="shared" si="2"/>
        <v>21</v>
      </c>
      <c r="F54" s="264">
        <f t="shared" si="2"/>
        <v>156</v>
      </c>
      <c r="G54" s="264">
        <f t="shared" si="2"/>
        <v>502</v>
      </c>
      <c r="H54" s="264">
        <f t="shared" si="2"/>
        <v>53</v>
      </c>
      <c r="I54" s="265">
        <f>SUM(F54:H54)</f>
        <v>711</v>
      </c>
    </row>
    <row r="55" spans="1:9" x14ac:dyDescent="0.4">
      <c r="A55" s="247">
        <v>5</v>
      </c>
      <c r="B55" s="248" t="s">
        <v>422</v>
      </c>
      <c r="C55" s="269">
        <v>36</v>
      </c>
      <c r="D55" s="269">
        <v>21</v>
      </c>
      <c r="E55" s="269">
        <v>21</v>
      </c>
      <c r="F55" s="257">
        <f>SUM(C55:E55)</f>
        <v>78</v>
      </c>
      <c r="G55" s="257">
        <v>150</v>
      </c>
      <c r="H55" s="257">
        <v>0</v>
      </c>
      <c r="I55" s="257">
        <v>228</v>
      </c>
    </row>
    <row r="56" spans="1:9" x14ac:dyDescent="0.4">
      <c r="A56" s="258"/>
      <c r="B56" s="248" t="s">
        <v>423</v>
      </c>
      <c r="C56" s="269">
        <v>10</v>
      </c>
      <c r="D56" s="269">
        <v>3</v>
      </c>
      <c r="E56" s="269">
        <v>3</v>
      </c>
      <c r="F56" s="259">
        <f t="shared" ref="F56:F60" si="3">SUM(C56:E56)</f>
        <v>16</v>
      </c>
      <c r="G56" s="259">
        <v>50</v>
      </c>
      <c r="H56" s="259">
        <v>0</v>
      </c>
      <c r="I56" s="260">
        <v>66</v>
      </c>
    </row>
    <row r="57" spans="1:9" x14ac:dyDescent="0.4">
      <c r="A57" s="258"/>
      <c r="B57" s="248" t="s">
        <v>238</v>
      </c>
      <c r="C57" s="269">
        <v>0</v>
      </c>
      <c r="D57" s="269">
        <v>0</v>
      </c>
      <c r="E57" s="269">
        <v>0</v>
      </c>
      <c r="F57" s="259">
        <f t="shared" si="3"/>
        <v>0</v>
      </c>
      <c r="G57" s="259">
        <v>102</v>
      </c>
      <c r="H57" s="260">
        <v>0</v>
      </c>
      <c r="I57" s="260">
        <f t="shared" ref="I57:I60" si="4">SUM(F57:H57)</f>
        <v>102</v>
      </c>
    </row>
    <row r="58" spans="1:9" x14ac:dyDescent="0.4">
      <c r="A58" s="258"/>
      <c r="B58" s="248" t="s">
        <v>424</v>
      </c>
      <c r="C58" s="269">
        <v>14</v>
      </c>
      <c r="D58" s="269">
        <v>11</v>
      </c>
      <c r="E58" s="269">
        <v>7</v>
      </c>
      <c r="F58" s="259">
        <f t="shared" si="3"/>
        <v>32</v>
      </c>
      <c r="G58" s="259">
        <v>110</v>
      </c>
      <c r="H58" s="260">
        <v>16</v>
      </c>
      <c r="I58" s="260">
        <f t="shared" si="4"/>
        <v>158</v>
      </c>
    </row>
    <row r="59" spans="1:9" x14ac:dyDescent="0.4">
      <c r="A59" s="258"/>
      <c r="B59" s="248" t="s">
        <v>239</v>
      </c>
      <c r="C59" s="269">
        <v>0</v>
      </c>
      <c r="D59" s="269">
        <v>0</v>
      </c>
      <c r="E59" s="269">
        <v>0</v>
      </c>
      <c r="F59" s="259">
        <f t="shared" si="3"/>
        <v>0</v>
      </c>
      <c r="G59" s="259">
        <v>0</v>
      </c>
      <c r="H59" s="260">
        <v>38</v>
      </c>
      <c r="I59" s="260">
        <f t="shared" si="4"/>
        <v>38</v>
      </c>
    </row>
    <row r="60" spans="1:9" x14ac:dyDescent="0.4">
      <c r="A60" s="258"/>
      <c r="B60" s="248" t="s">
        <v>240</v>
      </c>
      <c r="C60" s="270">
        <v>14</v>
      </c>
      <c r="D60" s="269">
        <v>0</v>
      </c>
      <c r="E60" s="269">
        <v>0</v>
      </c>
      <c r="F60" s="266">
        <f t="shared" si="3"/>
        <v>14</v>
      </c>
      <c r="G60" s="259">
        <v>0</v>
      </c>
      <c r="H60" s="259">
        <v>0</v>
      </c>
      <c r="I60" s="260">
        <f t="shared" si="4"/>
        <v>14</v>
      </c>
    </row>
    <row r="61" spans="1:9" ht="19.5" thickBot="1" x14ac:dyDescent="0.45">
      <c r="A61" s="262"/>
      <c r="B61" s="263" t="s">
        <v>374</v>
      </c>
      <c r="C61" s="267">
        <f>SUM(C55:C60)</f>
        <v>74</v>
      </c>
      <c r="D61" s="268">
        <f t="shared" ref="D61:H61" si="5">SUM(D55:D60)</f>
        <v>35</v>
      </c>
      <c r="E61" s="268">
        <f t="shared" si="5"/>
        <v>31</v>
      </c>
      <c r="F61" s="264">
        <f t="shared" si="5"/>
        <v>140</v>
      </c>
      <c r="G61" s="264">
        <f t="shared" si="5"/>
        <v>412</v>
      </c>
      <c r="H61" s="264">
        <f t="shared" si="5"/>
        <v>54</v>
      </c>
      <c r="I61" s="265">
        <f>SUM(F61:H61)</f>
        <v>606</v>
      </c>
    </row>
  </sheetData>
  <mergeCells count="4">
    <mergeCell ref="C3:F3"/>
    <mergeCell ref="C35:I40"/>
    <mergeCell ref="C42:I42"/>
    <mergeCell ref="C46:I46"/>
  </mergeCells>
  <phoneticPr fontId="11"/>
  <pageMargins left="0.7" right="0.7" top="0.75" bottom="0.75" header="0.3" footer="0.3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2" width="12.375" style="1" customWidth="1"/>
    <col min="3" max="9" width="18.625" style="1" customWidth="1"/>
    <col min="10" max="1024" width="9" style="1"/>
  </cols>
  <sheetData>
    <row r="1" spans="1:9" ht="14.25" thickBot="1" x14ac:dyDescent="0.2">
      <c r="A1" s="1" t="s">
        <v>241</v>
      </c>
    </row>
    <row r="2" spans="1:9" ht="27" x14ac:dyDescent="0.15">
      <c r="A2" s="20" t="s">
        <v>2</v>
      </c>
      <c r="B2" s="155" t="s">
        <v>30</v>
      </c>
      <c r="C2" s="112" t="s">
        <v>242</v>
      </c>
      <c r="D2" s="155" t="s">
        <v>243</v>
      </c>
      <c r="E2" s="112" t="s">
        <v>244</v>
      </c>
      <c r="F2" s="155" t="s">
        <v>245</v>
      </c>
      <c r="G2" s="112" t="s">
        <v>246</v>
      </c>
      <c r="H2" s="155" t="s">
        <v>247</v>
      </c>
      <c r="I2" s="76" t="s">
        <v>248</v>
      </c>
    </row>
    <row r="3" spans="1:9" x14ac:dyDescent="0.15">
      <c r="A3" s="8">
        <v>27</v>
      </c>
      <c r="B3" s="9">
        <v>51647</v>
      </c>
      <c r="C3" s="9">
        <v>16606</v>
      </c>
      <c r="D3" s="9">
        <v>23132</v>
      </c>
      <c r="E3" s="9">
        <v>3593</v>
      </c>
      <c r="F3" s="9">
        <v>7702</v>
      </c>
      <c r="G3" s="9">
        <v>0</v>
      </c>
      <c r="H3" s="9">
        <v>32</v>
      </c>
      <c r="I3" s="10">
        <v>582</v>
      </c>
    </row>
    <row r="4" spans="1:9" x14ac:dyDescent="0.15">
      <c r="A4" s="8">
        <v>28</v>
      </c>
      <c r="B4" s="9">
        <v>51654</v>
      </c>
      <c r="C4" s="9">
        <v>16294</v>
      </c>
      <c r="D4" s="9">
        <v>23181</v>
      </c>
      <c r="E4" s="9">
        <v>3672</v>
      </c>
      <c r="F4" s="9">
        <v>7920</v>
      </c>
      <c r="G4" s="9">
        <v>0</v>
      </c>
      <c r="H4" s="9">
        <v>30</v>
      </c>
      <c r="I4" s="10">
        <v>557</v>
      </c>
    </row>
    <row r="5" spans="1:9" x14ac:dyDescent="0.15">
      <c r="A5" s="8">
        <v>29</v>
      </c>
      <c r="B5" s="9">
        <v>51171</v>
      </c>
      <c r="C5" s="9">
        <v>15871</v>
      </c>
      <c r="D5" s="9">
        <v>22856</v>
      </c>
      <c r="E5" s="9">
        <v>3826</v>
      </c>
      <c r="F5" s="9">
        <v>8077</v>
      </c>
      <c r="G5" s="9">
        <v>0</v>
      </c>
      <c r="H5" s="9">
        <v>24</v>
      </c>
      <c r="I5" s="10">
        <v>517</v>
      </c>
    </row>
    <row r="6" spans="1:9" x14ac:dyDescent="0.15">
      <c r="A6" s="8">
        <v>30</v>
      </c>
      <c r="B6" s="9">
        <v>52380</v>
      </c>
      <c r="C6" s="9">
        <v>15921</v>
      </c>
      <c r="D6" s="9">
        <v>23549</v>
      </c>
      <c r="E6" s="9">
        <v>4026</v>
      </c>
      <c r="F6" s="9">
        <v>8306</v>
      </c>
      <c r="G6" s="9">
        <v>67</v>
      </c>
      <c r="H6" s="9">
        <v>18</v>
      </c>
      <c r="I6" s="10">
        <v>493</v>
      </c>
    </row>
    <row r="7" spans="1:9" x14ac:dyDescent="0.15">
      <c r="A7" s="8" t="s">
        <v>14</v>
      </c>
      <c r="B7" s="9">
        <v>51980</v>
      </c>
      <c r="C7" s="9">
        <v>15577</v>
      </c>
      <c r="D7" s="9">
        <v>23473</v>
      </c>
      <c r="E7" s="9">
        <v>4122</v>
      </c>
      <c r="F7" s="9">
        <v>8278</v>
      </c>
      <c r="G7" s="9">
        <v>60</v>
      </c>
      <c r="H7" s="9">
        <v>12</v>
      </c>
      <c r="I7" s="10">
        <v>458</v>
      </c>
    </row>
    <row r="8" spans="1:9" x14ac:dyDescent="0.15">
      <c r="A8" s="8">
        <v>2</v>
      </c>
      <c r="B8" s="9">
        <v>52601</v>
      </c>
      <c r="C8" s="9">
        <v>15578</v>
      </c>
      <c r="D8" s="9">
        <v>23685</v>
      </c>
      <c r="E8" s="9">
        <v>4307</v>
      </c>
      <c r="F8" s="9">
        <v>8541</v>
      </c>
      <c r="G8" s="9">
        <v>48</v>
      </c>
      <c r="H8" s="9">
        <v>7</v>
      </c>
      <c r="I8" s="10">
        <v>435</v>
      </c>
    </row>
    <row r="9" spans="1:9" x14ac:dyDescent="0.15">
      <c r="A9" s="113">
        <v>3</v>
      </c>
      <c r="B9" s="10">
        <v>48794</v>
      </c>
      <c r="C9" s="10">
        <v>13653</v>
      </c>
      <c r="D9" s="10">
        <v>22054</v>
      </c>
      <c r="E9" s="10">
        <v>4237</v>
      </c>
      <c r="F9" s="10">
        <v>8466</v>
      </c>
      <c r="G9" s="10">
        <v>32</v>
      </c>
      <c r="H9" s="10">
        <v>3</v>
      </c>
      <c r="I9" s="10">
        <v>349</v>
      </c>
    </row>
    <row r="10" spans="1:9" x14ac:dyDescent="0.15">
      <c r="A10" s="113">
        <v>4</v>
      </c>
      <c r="B10" s="10">
        <v>49984</v>
      </c>
      <c r="C10" s="10">
        <v>13772</v>
      </c>
      <c r="D10" s="10">
        <v>22533</v>
      </c>
      <c r="E10" s="10">
        <v>4584</v>
      </c>
      <c r="F10" s="10">
        <v>8728</v>
      </c>
      <c r="G10" s="10">
        <v>31</v>
      </c>
      <c r="H10" s="10">
        <v>2</v>
      </c>
      <c r="I10" s="10">
        <v>334</v>
      </c>
    </row>
    <row r="11" spans="1:9" ht="14.25" thickBot="1" x14ac:dyDescent="0.2">
      <c r="A11" s="11">
        <v>5</v>
      </c>
      <c r="B11" s="105">
        <v>50755</v>
      </c>
      <c r="C11" s="105">
        <v>13818</v>
      </c>
      <c r="D11" s="105">
        <v>22726</v>
      </c>
      <c r="E11" s="105">
        <v>4902</v>
      </c>
      <c r="F11" s="105">
        <v>8969</v>
      </c>
      <c r="G11" s="105">
        <v>25</v>
      </c>
      <c r="H11" s="105">
        <v>1</v>
      </c>
      <c r="I11" s="106">
        <v>314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6"/>
  <sheetViews>
    <sheetView zoomScaleNormal="100" workbookViewId="0">
      <selection activeCell="F13" sqref="F13"/>
    </sheetView>
  </sheetViews>
  <sheetFormatPr defaultColWidth="9" defaultRowHeight="13.5" x14ac:dyDescent="0.15"/>
  <cols>
    <col min="1" max="1" width="9" style="1"/>
    <col min="2" max="4" width="19.5" style="1" customWidth="1"/>
    <col min="5" max="1024" width="9" style="1"/>
  </cols>
  <sheetData>
    <row r="1" spans="1:4" x14ac:dyDescent="0.15">
      <c r="A1" s="1" t="s">
        <v>249</v>
      </c>
    </row>
    <row r="2" spans="1:4" ht="14.25" thickBot="1" x14ac:dyDescent="0.2">
      <c r="A2" s="1" t="s">
        <v>250</v>
      </c>
    </row>
    <row r="3" spans="1:4" x14ac:dyDescent="0.15">
      <c r="A3" s="20" t="s">
        <v>2</v>
      </c>
      <c r="B3" s="273" t="s">
        <v>251</v>
      </c>
      <c r="C3" s="273" t="s">
        <v>252</v>
      </c>
      <c r="D3" s="274" t="s">
        <v>253</v>
      </c>
    </row>
    <row r="4" spans="1:4" x14ac:dyDescent="0.15">
      <c r="A4" s="23"/>
      <c r="B4" s="24" t="s">
        <v>254</v>
      </c>
      <c r="C4" s="24" t="s">
        <v>84</v>
      </c>
      <c r="D4" s="25" t="s">
        <v>70</v>
      </c>
    </row>
    <row r="5" spans="1:4" x14ac:dyDescent="0.15">
      <c r="A5" s="8">
        <v>27</v>
      </c>
      <c r="B5" s="9">
        <v>14090</v>
      </c>
      <c r="C5" s="9">
        <v>546068</v>
      </c>
      <c r="D5" s="10">
        <v>396564574</v>
      </c>
    </row>
    <row r="6" spans="1:4" x14ac:dyDescent="0.15">
      <c r="A6" s="8">
        <v>28</v>
      </c>
      <c r="B6" s="9">
        <v>13799</v>
      </c>
      <c r="C6" s="9">
        <v>518428</v>
      </c>
      <c r="D6" s="10">
        <v>377024502</v>
      </c>
    </row>
    <row r="7" spans="1:4" x14ac:dyDescent="0.15">
      <c r="A7" s="8">
        <v>29</v>
      </c>
      <c r="B7" s="9">
        <v>13271</v>
      </c>
      <c r="C7" s="9">
        <v>477228</v>
      </c>
      <c r="D7" s="10">
        <v>357887593</v>
      </c>
    </row>
    <row r="8" spans="1:4" x14ac:dyDescent="0.15">
      <c r="A8" s="8">
        <v>30</v>
      </c>
      <c r="B8" s="9">
        <v>12245</v>
      </c>
      <c r="C8" s="9">
        <v>436164</v>
      </c>
      <c r="D8" s="10">
        <v>318162584</v>
      </c>
    </row>
    <row r="9" spans="1:4" x14ac:dyDescent="0.15">
      <c r="A9" s="8" t="s">
        <v>14</v>
      </c>
      <c r="B9" s="9">
        <v>12029</v>
      </c>
      <c r="C9" s="9">
        <v>397557</v>
      </c>
      <c r="D9" s="10">
        <v>291580272</v>
      </c>
    </row>
    <row r="10" spans="1:4" x14ac:dyDescent="0.15">
      <c r="A10" s="8">
        <v>2</v>
      </c>
      <c r="B10" s="9">
        <v>11808</v>
      </c>
      <c r="C10" s="9">
        <v>332823</v>
      </c>
      <c r="D10" s="10">
        <v>244251496</v>
      </c>
    </row>
    <row r="11" spans="1:4" x14ac:dyDescent="0.15">
      <c r="A11" s="8">
        <v>3</v>
      </c>
      <c r="B11" s="9">
        <v>11530</v>
      </c>
      <c r="C11" s="9">
        <v>349582</v>
      </c>
      <c r="D11" s="10">
        <v>256390490</v>
      </c>
    </row>
    <row r="12" spans="1:4" x14ac:dyDescent="0.15">
      <c r="A12" s="8">
        <v>4</v>
      </c>
      <c r="B12" s="9">
        <v>11197</v>
      </c>
      <c r="C12" s="9">
        <v>325020</v>
      </c>
      <c r="D12" s="10">
        <v>239067500</v>
      </c>
    </row>
    <row r="13" spans="1:4" ht="14.25" thickBot="1" x14ac:dyDescent="0.2">
      <c r="A13" s="309">
        <v>5</v>
      </c>
      <c r="B13" s="310">
        <v>11445</v>
      </c>
      <c r="C13" s="310">
        <v>306232</v>
      </c>
      <c r="D13" s="311">
        <v>248446710</v>
      </c>
    </row>
    <row r="14" spans="1:4" x14ac:dyDescent="0.15">
      <c r="A14" s="113"/>
      <c r="B14" s="114"/>
      <c r="C14" s="114"/>
      <c r="D14" s="114"/>
    </row>
    <row r="15" spans="1:4" ht="14.25" thickBot="1" x14ac:dyDescent="0.2">
      <c r="A15" s="1" t="s">
        <v>255</v>
      </c>
    </row>
    <row r="16" spans="1:4" x14ac:dyDescent="0.15">
      <c r="A16" s="20" t="s">
        <v>2</v>
      </c>
      <c r="B16" s="273" t="s">
        <v>251</v>
      </c>
      <c r="C16" s="273" t="s">
        <v>252</v>
      </c>
      <c r="D16" s="274" t="s">
        <v>253</v>
      </c>
    </row>
    <row r="17" spans="1:4" x14ac:dyDescent="0.15">
      <c r="A17" s="23"/>
      <c r="B17" s="24" t="s">
        <v>254</v>
      </c>
      <c r="C17" s="24" t="s">
        <v>84</v>
      </c>
      <c r="D17" s="25" t="s">
        <v>70</v>
      </c>
    </row>
    <row r="18" spans="1:4" x14ac:dyDescent="0.15">
      <c r="A18" s="8">
        <v>27</v>
      </c>
      <c r="B18" s="9">
        <v>3680</v>
      </c>
      <c r="C18" s="9">
        <v>37013</v>
      </c>
      <c r="D18" s="10">
        <v>81991960</v>
      </c>
    </row>
    <row r="19" spans="1:4" x14ac:dyDescent="0.15">
      <c r="A19" s="8">
        <v>28</v>
      </c>
      <c r="B19" s="9">
        <v>3598</v>
      </c>
      <c r="C19" s="9">
        <v>35247</v>
      </c>
      <c r="D19" s="10">
        <v>78333047</v>
      </c>
    </row>
    <row r="20" spans="1:4" x14ac:dyDescent="0.15">
      <c r="A20" s="8">
        <v>29</v>
      </c>
      <c r="B20" s="9">
        <v>3769</v>
      </c>
      <c r="C20" s="9">
        <v>33738</v>
      </c>
      <c r="D20" s="10">
        <v>69729117</v>
      </c>
    </row>
    <row r="21" spans="1:4" x14ac:dyDescent="0.15">
      <c r="A21" s="8">
        <v>30</v>
      </c>
      <c r="B21" s="9">
        <v>3673</v>
      </c>
      <c r="C21" s="9">
        <v>36728</v>
      </c>
      <c r="D21" s="10">
        <v>81683072</v>
      </c>
    </row>
    <row r="22" spans="1:4" x14ac:dyDescent="0.15">
      <c r="A22" s="8" t="s">
        <v>14</v>
      </c>
      <c r="B22" s="9">
        <v>3649</v>
      </c>
      <c r="C22" s="9">
        <v>33950</v>
      </c>
      <c r="D22" s="10">
        <v>75102928</v>
      </c>
    </row>
    <row r="23" spans="1:4" x14ac:dyDescent="0.15">
      <c r="A23" s="8">
        <v>2</v>
      </c>
      <c r="B23" s="9">
        <v>3612</v>
      </c>
      <c r="C23" s="9">
        <v>27002</v>
      </c>
      <c r="D23" s="10">
        <v>59762048</v>
      </c>
    </row>
    <row r="24" spans="1:4" x14ac:dyDescent="0.15">
      <c r="A24" s="8">
        <v>3</v>
      </c>
      <c r="B24" s="9">
        <v>3491</v>
      </c>
      <c r="C24" s="9">
        <v>27777</v>
      </c>
      <c r="D24" s="10">
        <v>61776048</v>
      </c>
    </row>
    <row r="25" spans="1:4" x14ac:dyDescent="0.15">
      <c r="A25" s="8">
        <v>4</v>
      </c>
      <c r="B25" s="9">
        <v>3387</v>
      </c>
      <c r="C25" s="9">
        <v>26511</v>
      </c>
      <c r="D25" s="10">
        <v>58822964</v>
      </c>
    </row>
    <row r="26" spans="1:4" ht="14.25" thickBot="1" x14ac:dyDescent="0.2">
      <c r="A26" s="309">
        <v>5</v>
      </c>
      <c r="B26" s="310">
        <v>3591</v>
      </c>
      <c r="C26" s="310">
        <v>25998</v>
      </c>
      <c r="D26" s="311">
        <v>65925958</v>
      </c>
    </row>
  </sheetData>
  <phoneticPr fontId="11"/>
  <pageMargins left="0.7" right="0.7" top="0.75" bottom="0.75" header="0.511811023622047" footer="0.511811023622047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8" width="17.25" style="1" customWidth="1"/>
    <col min="9" max="1024" width="9" style="1"/>
  </cols>
  <sheetData>
    <row r="1" spans="1:8" x14ac:dyDescent="0.15">
      <c r="A1" s="1" t="s">
        <v>256</v>
      </c>
    </row>
    <row r="2" spans="1:8" ht="14.25" thickBot="1" x14ac:dyDescent="0.2">
      <c r="H2" s="12" t="s">
        <v>16</v>
      </c>
    </row>
    <row r="3" spans="1:8" x14ac:dyDescent="0.15">
      <c r="A3" s="20" t="s">
        <v>2</v>
      </c>
      <c r="B3" s="273" t="s">
        <v>30</v>
      </c>
      <c r="C3" s="273" t="s">
        <v>257</v>
      </c>
      <c r="D3" s="273" t="s">
        <v>258</v>
      </c>
      <c r="E3" s="273" t="s">
        <v>259</v>
      </c>
      <c r="F3" s="273" t="s">
        <v>260</v>
      </c>
      <c r="G3" s="273" t="s">
        <v>261</v>
      </c>
      <c r="H3" s="274" t="s">
        <v>26</v>
      </c>
    </row>
    <row r="4" spans="1:8" x14ac:dyDescent="0.15">
      <c r="A4" s="8">
        <v>27</v>
      </c>
      <c r="B4" s="9">
        <v>8135</v>
      </c>
      <c r="C4" s="9">
        <v>3005</v>
      </c>
      <c r="D4" s="9">
        <v>2926</v>
      </c>
      <c r="E4" s="9">
        <v>14</v>
      </c>
      <c r="F4" s="9">
        <v>4</v>
      </c>
      <c r="G4" s="9">
        <v>95</v>
      </c>
      <c r="H4" s="10">
        <v>2091</v>
      </c>
    </row>
    <row r="5" spans="1:8" x14ac:dyDescent="0.15">
      <c r="A5" s="8">
        <v>28</v>
      </c>
      <c r="B5" s="9">
        <v>7691</v>
      </c>
      <c r="C5" s="9">
        <v>2674</v>
      </c>
      <c r="D5" s="9">
        <v>2878</v>
      </c>
      <c r="E5" s="9">
        <v>1</v>
      </c>
      <c r="F5" s="9">
        <v>6</v>
      </c>
      <c r="G5" s="9">
        <v>84</v>
      </c>
      <c r="H5" s="10">
        <v>2048</v>
      </c>
    </row>
    <row r="6" spans="1:8" x14ac:dyDescent="0.15">
      <c r="A6" s="8">
        <v>29</v>
      </c>
      <c r="B6" s="9">
        <v>7891</v>
      </c>
      <c r="C6" s="9">
        <v>2722</v>
      </c>
      <c r="D6" s="9">
        <v>2838</v>
      </c>
      <c r="E6" s="9">
        <v>1</v>
      </c>
      <c r="F6" s="9">
        <v>5</v>
      </c>
      <c r="G6" s="9">
        <v>98</v>
      </c>
      <c r="H6" s="10">
        <v>2227</v>
      </c>
    </row>
    <row r="7" spans="1:8" x14ac:dyDescent="0.15">
      <c r="A7" s="8">
        <v>30</v>
      </c>
      <c r="B7" s="9">
        <v>7949</v>
      </c>
      <c r="C7" s="9">
        <v>2591</v>
      </c>
      <c r="D7" s="9">
        <v>2928</v>
      </c>
      <c r="E7" s="9">
        <v>1</v>
      </c>
      <c r="F7" s="9">
        <v>0</v>
      </c>
      <c r="G7" s="9">
        <v>90</v>
      </c>
      <c r="H7" s="10">
        <v>2339</v>
      </c>
    </row>
    <row r="8" spans="1:8" x14ac:dyDescent="0.15">
      <c r="A8" s="8" t="s">
        <v>14</v>
      </c>
      <c r="B8" s="9">
        <v>7508</v>
      </c>
      <c r="C8" s="9">
        <v>2709</v>
      </c>
      <c r="D8" s="9">
        <v>2640</v>
      </c>
      <c r="E8" s="9">
        <v>0</v>
      </c>
      <c r="F8" s="9">
        <v>0</v>
      </c>
      <c r="G8" s="9">
        <v>69</v>
      </c>
      <c r="H8" s="10">
        <v>2090</v>
      </c>
    </row>
    <row r="9" spans="1:8" x14ac:dyDescent="0.15">
      <c r="A9" s="8">
        <v>2</v>
      </c>
      <c r="B9" s="9">
        <v>5810</v>
      </c>
      <c r="C9" s="9">
        <v>2610</v>
      </c>
      <c r="D9" s="9">
        <v>1996</v>
      </c>
      <c r="E9" s="9">
        <v>0</v>
      </c>
      <c r="F9" s="9">
        <v>0</v>
      </c>
      <c r="G9" s="9">
        <v>35</v>
      </c>
      <c r="H9" s="10">
        <v>1169</v>
      </c>
    </row>
    <row r="10" spans="1:8" x14ac:dyDescent="0.15">
      <c r="A10" s="8">
        <v>3</v>
      </c>
      <c r="B10" s="9">
        <v>6187</v>
      </c>
      <c r="C10" s="9">
        <v>2516</v>
      </c>
      <c r="D10" s="9">
        <v>2157</v>
      </c>
      <c r="E10" s="9">
        <v>2</v>
      </c>
      <c r="F10" s="9">
        <v>0</v>
      </c>
      <c r="G10" s="9">
        <v>73</v>
      </c>
      <c r="H10" s="10">
        <v>1439</v>
      </c>
    </row>
    <row r="11" spans="1:8" x14ac:dyDescent="0.15">
      <c r="A11" s="8">
        <v>4</v>
      </c>
      <c r="B11" s="9">
        <v>6496</v>
      </c>
      <c r="C11" s="9">
        <v>2438</v>
      </c>
      <c r="D11" s="9">
        <v>2200</v>
      </c>
      <c r="E11" s="9">
        <v>4</v>
      </c>
      <c r="F11" s="9">
        <v>0</v>
      </c>
      <c r="G11" s="9">
        <v>80</v>
      </c>
      <c r="H11" s="10">
        <v>1774</v>
      </c>
    </row>
    <row r="12" spans="1:8" ht="14.25" thickBot="1" x14ac:dyDescent="0.2">
      <c r="A12" s="26">
        <v>5</v>
      </c>
      <c r="B12" s="27">
        <v>7084</v>
      </c>
      <c r="C12" s="27">
        <v>2599</v>
      </c>
      <c r="D12" s="27">
        <v>2306</v>
      </c>
      <c r="E12" s="27">
        <v>0</v>
      </c>
      <c r="F12" s="27">
        <v>0</v>
      </c>
      <c r="G12" s="27">
        <v>64</v>
      </c>
      <c r="H12" s="28">
        <v>2115</v>
      </c>
    </row>
  </sheetData>
  <phoneticPr fontId="11"/>
  <pageMargins left="0.7" right="0.7" top="0.75" bottom="0.75" header="0.511811023622047" footer="0.511811023622047"/>
  <pageSetup paperSize="9" scale="68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4" width="17" style="1" customWidth="1"/>
    <col min="5" max="1024" width="9" style="1"/>
  </cols>
  <sheetData>
    <row r="1" spans="1:4" ht="14.25" thickBot="1" x14ac:dyDescent="0.2">
      <c r="A1" s="1" t="s">
        <v>262</v>
      </c>
    </row>
    <row r="2" spans="1:4" x14ac:dyDescent="0.15">
      <c r="A2" s="20" t="s">
        <v>2</v>
      </c>
      <c r="B2" s="171" t="s">
        <v>263</v>
      </c>
      <c r="C2" s="171" t="s">
        <v>219</v>
      </c>
      <c r="D2" s="172" t="s">
        <v>220</v>
      </c>
    </row>
    <row r="3" spans="1:4" x14ac:dyDescent="0.15">
      <c r="A3" s="23"/>
      <c r="B3" s="24" t="s">
        <v>70</v>
      </c>
      <c r="C3" s="24" t="s">
        <v>43</v>
      </c>
      <c r="D3" s="25" t="s">
        <v>70</v>
      </c>
    </row>
    <row r="4" spans="1:4" x14ac:dyDescent="0.15">
      <c r="A4" s="8">
        <v>27</v>
      </c>
      <c r="B4" s="115">
        <v>100000</v>
      </c>
      <c r="C4" s="115">
        <v>20</v>
      </c>
      <c r="D4" s="116">
        <v>2000000</v>
      </c>
    </row>
    <row r="5" spans="1:4" x14ac:dyDescent="0.15">
      <c r="A5" s="8">
        <v>28</v>
      </c>
      <c r="B5" s="115">
        <v>100000</v>
      </c>
      <c r="C5" s="115">
        <v>24</v>
      </c>
      <c r="D5" s="116">
        <v>2400000</v>
      </c>
    </row>
    <row r="6" spans="1:4" x14ac:dyDescent="0.15">
      <c r="A6" s="8">
        <v>29</v>
      </c>
      <c r="B6" s="9">
        <v>100000</v>
      </c>
      <c r="C6" s="9">
        <v>25</v>
      </c>
      <c r="D6" s="10">
        <v>2500000</v>
      </c>
    </row>
    <row r="7" spans="1:4" x14ac:dyDescent="0.15">
      <c r="A7" s="8">
        <v>30</v>
      </c>
      <c r="B7" s="9">
        <v>100000</v>
      </c>
      <c r="C7" s="9">
        <v>19</v>
      </c>
      <c r="D7" s="10">
        <v>1900000</v>
      </c>
    </row>
    <row r="8" spans="1:4" x14ac:dyDescent="0.15">
      <c r="A8" s="8" t="s">
        <v>14</v>
      </c>
      <c r="B8" s="9">
        <v>100000</v>
      </c>
      <c r="C8" s="9">
        <v>19</v>
      </c>
      <c r="D8" s="10">
        <v>1900000</v>
      </c>
    </row>
    <row r="9" spans="1:4" x14ac:dyDescent="0.15">
      <c r="A9" s="8">
        <v>2</v>
      </c>
      <c r="B9" s="9">
        <v>100000</v>
      </c>
      <c r="C9" s="9">
        <v>14</v>
      </c>
      <c r="D9" s="10">
        <v>1400000</v>
      </c>
    </row>
    <row r="10" spans="1:4" x14ac:dyDescent="0.15">
      <c r="A10" s="8">
        <v>3</v>
      </c>
      <c r="B10" s="9">
        <v>100000</v>
      </c>
      <c r="C10" s="9">
        <v>24</v>
      </c>
      <c r="D10" s="10">
        <v>2400000</v>
      </c>
    </row>
    <row r="11" spans="1:4" x14ac:dyDescent="0.15">
      <c r="A11" s="113">
        <v>4</v>
      </c>
      <c r="B11" s="9">
        <v>100000</v>
      </c>
      <c r="C11" s="9">
        <v>14</v>
      </c>
      <c r="D11" s="114">
        <v>1400000</v>
      </c>
    </row>
    <row r="12" spans="1:4" ht="14.25" thickBot="1" x14ac:dyDescent="0.2">
      <c r="A12" s="11">
        <v>5</v>
      </c>
      <c r="B12" s="105">
        <v>100000</v>
      </c>
      <c r="C12" s="105">
        <v>17</v>
      </c>
      <c r="D12" s="117">
        <v>1700000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4" width="17.625" style="1" customWidth="1"/>
    <col min="5" max="1024" width="9" style="1"/>
  </cols>
  <sheetData>
    <row r="1" spans="1:4" ht="14.25" thickBot="1" x14ac:dyDescent="0.2">
      <c r="A1" s="1" t="s">
        <v>264</v>
      </c>
    </row>
    <row r="2" spans="1:4" x14ac:dyDescent="0.15">
      <c r="A2" s="20" t="s">
        <v>2</v>
      </c>
      <c r="B2" s="171" t="s">
        <v>265</v>
      </c>
      <c r="C2" s="171" t="s">
        <v>219</v>
      </c>
      <c r="D2" s="172" t="s">
        <v>220</v>
      </c>
    </row>
    <row r="3" spans="1:4" x14ac:dyDescent="0.15">
      <c r="A3" s="23"/>
      <c r="B3" s="24" t="s">
        <v>70</v>
      </c>
      <c r="C3" s="24" t="s">
        <v>43</v>
      </c>
      <c r="D3" s="25" t="s">
        <v>70</v>
      </c>
    </row>
    <row r="4" spans="1:4" x14ac:dyDescent="0.15">
      <c r="A4" s="15">
        <v>27</v>
      </c>
      <c r="B4" s="115">
        <v>100000</v>
      </c>
      <c r="C4" s="115">
        <v>76</v>
      </c>
      <c r="D4" s="116">
        <v>6846596</v>
      </c>
    </row>
    <row r="5" spans="1:4" x14ac:dyDescent="0.15">
      <c r="A5" s="15">
        <v>28</v>
      </c>
      <c r="B5" s="115">
        <v>100000</v>
      </c>
      <c r="C5" s="115">
        <v>69</v>
      </c>
      <c r="D5" s="116">
        <v>6048488</v>
      </c>
    </row>
    <row r="6" spans="1:4" x14ac:dyDescent="0.15">
      <c r="A6" s="8">
        <v>29</v>
      </c>
      <c r="B6" s="9">
        <v>100000</v>
      </c>
      <c r="C6" s="9">
        <v>73</v>
      </c>
      <c r="D6" s="10">
        <v>6589804</v>
      </c>
    </row>
    <row r="7" spans="1:4" x14ac:dyDescent="0.15">
      <c r="A7" s="8">
        <v>30</v>
      </c>
      <c r="B7" s="9">
        <v>100000</v>
      </c>
      <c r="C7" s="9">
        <v>67</v>
      </c>
      <c r="D7" s="10">
        <v>6329237</v>
      </c>
    </row>
    <row r="8" spans="1:4" x14ac:dyDescent="0.15">
      <c r="A8" s="8" t="s">
        <v>14</v>
      </c>
      <c r="B8" s="9">
        <v>100000</v>
      </c>
      <c r="C8" s="9">
        <v>65</v>
      </c>
      <c r="D8" s="10">
        <v>6258230</v>
      </c>
    </row>
    <row r="9" spans="1:4" x14ac:dyDescent="0.15">
      <c r="A9" s="8">
        <v>2</v>
      </c>
      <c r="B9" s="9">
        <v>100000</v>
      </c>
      <c r="C9" s="9">
        <v>54</v>
      </c>
      <c r="D9" s="10">
        <v>6258230</v>
      </c>
    </row>
    <row r="10" spans="1:4" x14ac:dyDescent="0.15">
      <c r="A10" s="8">
        <v>3</v>
      </c>
      <c r="B10" s="9">
        <v>100000</v>
      </c>
      <c r="C10" s="9">
        <v>61</v>
      </c>
      <c r="D10" s="10">
        <v>5727600</v>
      </c>
    </row>
    <row r="11" spans="1:4" x14ac:dyDescent="0.15">
      <c r="A11" s="8">
        <v>4</v>
      </c>
      <c r="B11" s="9">
        <v>100000</v>
      </c>
      <c r="C11" s="9">
        <v>45</v>
      </c>
      <c r="D11" s="10">
        <v>4326585</v>
      </c>
    </row>
    <row r="12" spans="1:4" ht="14.25" thickBot="1" x14ac:dyDescent="0.2">
      <c r="A12" s="11">
        <v>5</v>
      </c>
      <c r="B12" s="105">
        <v>100000</v>
      </c>
      <c r="C12" s="105">
        <v>48</v>
      </c>
      <c r="D12" s="106">
        <v>4442070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="60" zoomScaleNormal="60" workbookViewId="0">
      <selection sqref="A1:I15"/>
    </sheetView>
  </sheetViews>
  <sheetFormatPr defaultColWidth="9" defaultRowHeight="13.5" x14ac:dyDescent="0.15"/>
  <cols>
    <col min="1" max="1" width="9" style="1"/>
    <col min="2" max="9" width="14.25" style="1" customWidth="1"/>
    <col min="10" max="1024" width="9" style="1"/>
  </cols>
  <sheetData>
    <row r="1" spans="1:9" x14ac:dyDescent="0.15">
      <c r="A1" s="1" t="s">
        <v>266</v>
      </c>
    </row>
    <row r="2" spans="1:9" ht="14.25" thickBot="1" x14ac:dyDescent="0.2"/>
    <row r="3" spans="1:9" ht="13.5" customHeight="1" thickBot="1" x14ac:dyDescent="0.2">
      <c r="A3" s="2" t="s">
        <v>2</v>
      </c>
      <c r="B3" s="298" t="s">
        <v>267</v>
      </c>
      <c r="C3" s="298"/>
      <c r="D3" s="298"/>
      <c r="E3" s="298"/>
      <c r="F3" s="298"/>
      <c r="G3" s="298"/>
      <c r="H3" s="299" t="s">
        <v>268</v>
      </c>
      <c r="I3" s="300" t="s">
        <v>269</v>
      </c>
    </row>
    <row r="4" spans="1:9" x14ac:dyDescent="0.15">
      <c r="A4" s="4"/>
      <c r="B4" s="6" t="s">
        <v>270</v>
      </c>
      <c r="C4" s="6" t="s">
        <v>269</v>
      </c>
      <c r="D4" s="6" t="s">
        <v>271</v>
      </c>
      <c r="E4" s="6" t="s">
        <v>269</v>
      </c>
      <c r="F4" s="6" t="s">
        <v>272</v>
      </c>
      <c r="G4" s="6" t="s">
        <v>269</v>
      </c>
      <c r="H4" s="299"/>
      <c r="I4" s="300"/>
    </row>
    <row r="5" spans="1:9" x14ac:dyDescent="0.15">
      <c r="A5" s="23"/>
      <c r="B5" s="24" t="s">
        <v>273</v>
      </c>
      <c r="C5" s="24" t="s">
        <v>273</v>
      </c>
      <c r="D5" s="24" t="s">
        <v>274</v>
      </c>
      <c r="E5" s="24" t="s">
        <v>274</v>
      </c>
      <c r="F5" s="24" t="s">
        <v>275</v>
      </c>
      <c r="G5" s="24" t="s">
        <v>275</v>
      </c>
      <c r="H5" s="24" t="s">
        <v>274</v>
      </c>
      <c r="I5" s="25" t="s">
        <v>274</v>
      </c>
    </row>
    <row r="6" spans="1:9" x14ac:dyDescent="0.15">
      <c r="A6" s="8">
        <v>27</v>
      </c>
      <c r="B6" s="118">
        <v>843</v>
      </c>
      <c r="C6" s="118" t="s">
        <v>276</v>
      </c>
      <c r="D6" s="118">
        <v>67</v>
      </c>
      <c r="E6" s="118">
        <v>26</v>
      </c>
      <c r="F6" s="119">
        <v>12.5820895522388</v>
      </c>
      <c r="G6" s="119">
        <v>17.5</v>
      </c>
      <c r="H6" s="118">
        <v>13</v>
      </c>
      <c r="I6" s="120">
        <v>3</v>
      </c>
    </row>
    <row r="7" spans="1:9" x14ac:dyDescent="0.15">
      <c r="A7" s="8">
        <v>28</v>
      </c>
      <c r="B7" s="118">
        <v>851</v>
      </c>
      <c r="C7" s="118">
        <v>448</v>
      </c>
      <c r="D7" s="118">
        <v>104</v>
      </c>
      <c r="E7" s="118">
        <v>38</v>
      </c>
      <c r="F7" s="119">
        <v>8.1999999999999993</v>
      </c>
      <c r="G7" s="119">
        <v>11.8</v>
      </c>
      <c r="H7" s="118">
        <v>18</v>
      </c>
      <c r="I7" s="120">
        <v>4</v>
      </c>
    </row>
    <row r="8" spans="1:9" x14ac:dyDescent="0.15">
      <c r="A8" s="8">
        <v>29</v>
      </c>
      <c r="B8" s="118">
        <v>663</v>
      </c>
      <c r="C8" s="118" t="s">
        <v>277</v>
      </c>
      <c r="D8" s="118">
        <v>116</v>
      </c>
      <c r="E8" s="118" t="s">
        <v>278</v>
      </c>
      <c r="F8" s="119">
        <v>5.7</v>
      </c>
      <c r="G8" s="119">
        <v>8</v>
      </c>
      <c r="H8" s="118">
        <v>17</v>
      </c>
      <c r="I8" s="120" t="s">
        <v>279</v>
      </c>
    </row>
    <row r="9" spans="1:9" x14ac:dyDescent="0.15">
      <c r="A9" s="8">
        <v>30</v>
      </c>
      <c r="B9" s="118">
        <v>692</v>
      </c>
      <c r="C9" s="118" t="s">
        <v>280</v>
      </c>
      <c r="D9" s="118">
        <v>88</v>
      </c>
      <c r="E9" s="118" t="s">
        <v>281</v>
      </c>
      <c r="F9" s="119">
        <v>7.9</v>
      </c>
      <c r="G9" s="119">
        <v>9.8000000000000007</v>
      </c>
      <c r="H9" s="118">
        <v>25</v>
      </c>
      <c r="I9" s="120" t="s">
        <v>279</v>
      </c>
    </row>
    <row r="10" spans="1:9" x14ac:dyDescent="0.15">
      <c r="A10" s="8" t="s">
        <v>14</v>
      </c>
      <c r="B10" s="118">
        <v>710</v>
      </c>
      <c r="C10" s="118" t="s">
        <v>282</v>
      </c>
      <c r="D10" s="118">
        <v>100</v>
      </c>
      <c r="E10" s="118" t="s">
        <v>281</v>
      </c>
      <c r="F10" s="119">
        <v>7.1</v>
      </c>
      <c r="G10" s="119">
        <v>10.3</v>
      </c>
      <c r="H10" s="118">
        <v>20</v>
      </c>
      <c r="I10" s="120" t="s">
        <v>283</v>
      </c>
    </row>
    <row r="11" spans="1:9" x14ac:dyDescent="0.15">
      <c r="A11" s="8">
        <v>2</v>
      </c>
      <c r="B11" s="118">
        <v>804</v>
      </c>
      <c r="C11" s="118" t="s">
        <v>284</v>
      </c>
      <c r="D11" s="118">
        <v>84</v>
      </c>
      <c r="E11" s="118" t="s">
        <v>285</v>
      </c>
      <c r="F11" s="119">
        <v>9.6</v>
      </c>
      <c r="G11" s="119">
        <v>12.2</v>
      </c>
      <c r="H11" s="118">
        <v>25</v>
      </c>
      <c r="I11" s="120" t="s">
        <v>286</v>
      </c>
    </row>
    <row r="12" spans="1:9" x14ac:dyDescent="0.15">
      <c r="A12" s="8">
        <v>3</v>
      </c>
      <c r="B12" s="118">
        <v>738</v>
      </c>
      <c r="C12" s="118">
        <v>520</v>
      </c>
      <c r="D12" s="118">
        <v>86</v>
      </c>
      <c r="E12" s="118">
        <v>50</v>
      </c>
      <c r="F12" s="119">
        <v>8.6</v>
      </c>
      <c r="G12" s="119">
        <v>10.4</v>
      </c>
      <c r="H12" s="118">
        <v>42</v>
      </c>
      <c r="I12" s="120">
        <v>4</v>
      </c>
    </row>
    <row r="13" spans="1:9" x14ac:dyDescent="0.15">
      <c r="A13" s="8">
        <v>4</v>
      </c>
      <c r="B13" s="118">
        <v>662</v>
      </c>
      <c r="C13" s="118">
        <v>442</v>
      </c>
      <c r="D13" s="118">
        <v>128</v>
      </c>
      <c r="E13" s="118">
        <v>47</v>
      </c>
      <c r="F13" s="119">
        <v>5.2</v>
      </c>
      <c r="G13" s="119">
        <v>9.4</v>
      </c>
      <c r="H13" s="118">
        <v>34</v>
      </c>
      <c r="I13" s="120">
        <v>4</v>
      </c>
    </row>
    <row r="14" spans="1:9" ht="14.25" thickBot="1" x14ac:dyDescent="0.2">
      <c r="A14" s="11">
        <v>5</v>
      </c>
      <c r="B14" s="105">
        <v>599</v>
      </c>
      <c r="C14" s="121">
        <v>446</v>
      </c>
      <c r="D14" s="105">
        <v>120</v>
      </c>
      <c r="E14" s="121">
        <v>49</v>
      </c>
      <c r="F14" s="122">
        <v>5</v>
      </c>
      <c r="G14" s="122">
        <v>9.1</v>
      </c>
      <c r="H14" s="105">
        <v>33</v>
      </c>
      <c r="I14" s="123">
        <v>4</v>
      </c>
    </row>
  </sheetData>
  <mergeCells count="3">
    <mergeCell ref="B3:G3"/>
    <mergeCell ref="H3:H4"/>
    <mergeCell ref="I3:I4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zoomScale="68" zoomScaleNormal="68" workbookViewId="0"/>
  </sheetViews>
  <sheetFormatPr defaultColWidth="9" defaultRowHeight="13.5" x14ac:dyDescent="0.15"/>
  <cols>
    <col min="1" max="18" width="8" style="181" customWidth="1"/>
    <col min="19" max="1024" width="9" style="181"/>
    <col min="1025" max="16384" width="9" style="182"/>
  </cols>
  <sheetData>
    <row r="1" spans="1:18" x14ac:dyDescent="0.15">
      <c r="A1" s="181" t="s">
        <v>287</v>
      </c>
    </row>
    <row r="2" spans="1:18" ht="14.25" thickBot="1" x14ac:dyDescent="0.2">
      <c r="R2" s="183" t="s">
        <v>288</v>
      </c>
    </row>
    <row r="3" spans="1:18" x14ac:dyDescent="0.15">
      <c r="A3" s="184" t="s">
        <v>2</v>
      </c>
      <c r="B3" s="185" t="s">
        <v>30</v>
      </c>
      <c r="C3" s="185" t="s">
        <v>289</v>
      </c>
      <c r="D3" s="185" t="s">
        <v>290</v>
      </c>
      <c r="E3" s="185" t="s">
        <v>291</v>
      </c>
      <c r="F3" s="185" t="s">
        <v>292</v>
      </c>
      <c r="G3" s="185" t="s">
        <v>293</v>
      </c>
      <c r="H3" s="185" t="s">
        <v>294</v>
      </c>
      <c r="I3" s="185" t="s">
        <v>295</v>
      </c>
      <c r="J3" s="185" t="s">
        <v>296</v>
      </c>
      <c r="K3" s="185" t="s">
        <v>297</v>
      </c>
      <c r="L3" s="185" t="s">
        <v>298</v>
      </c>
      <c r="M3" s="185" t="s">
        <v>299</v>
      </c>
      <c r="N3" s="185" t="s">
        <v>300</v>
      </c>
      <c r="O3" s="185" t="s">
        <v>301</v>
      </c>
      <c r="P3" s="185" t="s">
        <v>302</v>
      </c>
      <c r="Q3" s="185" t="s">
        <v>303</v>
      </c>
      <c r="R3" s="186" t="s">
        <v>304</v>
      </c>
    </row>
    <row r="4" spans="1:18" x14ac:dyDescent="0.15">
      <c r="A4" s="187">
        <v>28</v>
      </c>
      <c r="B4" s="188">
        <v>1288</v>
      </c>
      <c r="C4" s="188">
        <v>97</v>
      </c>
      <c r="D4" s="188">
        <v>36</v>
      </c>
      <c r="E4" s="188">
        <v>120</v>
      </c>
      <c r="F4" s="188">
        <v>54</v>
      </c>
      <c r="G4" s="188">
        <v>84</v>
      </c>
      <c r="H4" s="188">
        <v>35</v>
      </c>
      <c r="I4" s="188">
        <v>76</v>
      </c>
      <c r="J4" s="188">
        <v>61</v>
      </c>
      <c r="K4" s="188">
        <v>27</v>
      </c>
      <c r="L4" s="188">
        <v>122</v>
      </c>
      <c r="M4" s="188">
        <v>117</v>
      </c>
      <c r="N4" s="188">
        <v>75</v>
      </c>
      <c r="O4" s="188">
        <v>96</v>
      </c>
      <c r="P4" s="188">
        <v>122</v>
      </c>
      <c r="Q4" s="188">
        <v>80</v>
      </c>
      <c r="R4" s="189">
        <v>86</v>
      </c>
    </row>
    <row r="5" spans="1:18" x14ac:dyDescent="0.15">
      <c r="A5" s="187">
        <v>29</v>
      </c>
      <c r="B5" s="188">
        <v>1303</v>
      </c>
      <c r="C5" s="188">
        <v>96</v>
      </c>
      <c r="D5" s="188">
        <v>40</v>
      </c>
      <c r="E5" s="188">
        <v>122</v>
      </c>
      <c r="F5" s="188">
        <v>55</v>
      </c>
      <c r="G5" s="188">
        <v>80</v>
      </c>
      <c r="H5" s="188">
        <v>37</v>
      </c>
      <c r="I5" s="188">
        <v>73</v>
      </c>
      <c r="J5" s="188">
        <v>65</v>
      </c>
      <c r="K5" s="188">
        <v>29</v>
      </c>
      <c r="L5" s="188">
        <v>128</v>
      </c>
      <c r="M5" s="188">
        <v>115</v>
      </c>
      <c r="N5" s="188">
        <v>75</v>
      </c>
      <c r="O5" s="188">
        <v>97</v>
      </c>
      <c r="P5" s="188">
        <v>120</v>
      </c>
      <c r="Q5" s="188">
        <v>83</v>
      </c>
      <c r="R5" s="189">
        <v>88</v>
      </c>
    </row>
    <row r="6" spans="1:18" x14ac:dyDescent="0.15">
      <c r="A6" s="187">
        <v>30</v>
      </c>
      <c r="B6" s="188">
        <v>1325</v>
      </c>
      <c r="C6" s="188">
        <v>98</v>
      </c>
      <c r="D6" s="188">
        <v>38</v>
      </c>
      <c r="E6" s="188">
        <v>118</v>
      </c>
      <c r="F6" s="188">
        <v>61</v>
      </c>
      <c r="G6" s="188">
        <v>85</v>
      </c>
      <c r="H6" s="188">
        <v>39</v>
      </c>
      <c r="I6" s="188">
        <v>77</v>
      </c>
      <c r="J6" s="188">
        <v>60</v>
      </c>
      <c r="K6" s="188">
        <v>31</v>
      </c>
      <c r="L6" s="188">
        <v>127</v>
      </c>
      <c r="M6" s="188">
        <v>116</v>
      </c>
      <c r="N6" s="188">
        <v>74</v>
      </c>
      <c r="O6" s="188">
        <v>99</v>
      </c>
      <c r="P6" s="188">
        <v>135</v>
      </c>
      <c r="Q6" s="188">
        <v>82</v>
      </c>
      <c r="R6" s="189">
        <v>85</v>
      </c>
    </row>
    <row r="7" spans="1:18" x14ac:dyDescent="0.15">
      <c r="A7" s="187" t="s">
        <v>14</v>
      </c>
      <c r="B7" s="188">
        <v>1350</v>
      </c>
      <c r="C7" s="188">
        <v>101</v>
      </c>
      <c r="D7" s="188">
        <v>40</v>
      </c>
      <c r="E7" s="188">
        <v>117</v>
      </c>
      <c r="F7" s="188">
        <v>58</v>
      </c>
      <c r="G7" s="188">
        <v>87</v>
      </c>
      <c r="H7" s="188">
        <v>42</v>
      </c>
      <c r="I7" s="188">
        <v>81</v>
      </c>
      <c r="J7" s="188">
        <v>62</v>
      </c>
      <c r="K7" s="188">
        <v>33</v>
      </c>
      <c r="L7" s="188">
        <v>125</v>
      </c>
      <c r="M7" s="188">
        <v>117</v>
      </c>
      <c r="N7" s="188">
        <v>78</v>
      </c>
      <c r="O7" s="188">
        <v>98</v>
      </c>
      <c r="P7" s="188">
        <v>142</v>
      </c>
      <c r="Q7" s="188">
        <v>83</v>
      </c>
      <c r="R7" s="189">
        <v>86</v>
      </c>
    </row>
    <row r="8" spans="1:18" x14ac:dyDescent="0.15">
      <c r="A8" s="187">
        <v>2</v>
      </c>
      <c r="B8" s="188">
        <v>1394</v>
      </c>
      <c r="C8" s="188">
        <v>102</v>
      </c>
      <c r="D8" s="188">
        <v>40</v>
      </c>
      <c r="E8" s="188">
        <v>125</v>
      </c>
      <c r="F8" s="188">
        <v>60</v>
      </c>
      <c r="G8" s="188">
        <v>93</v>
      </c>
      <c r="H8" s="188">
        <v>42</v>
      </c>
      <c r="I8" s="188">
        <v>88</v>
      </c>
      <c r="J8" s="188">
        <v>63</v>
      </c>
      <c r="K8" s="188">
        <v>35</v>
      </c>
      <c r="L8" s="188">
        <v>125</v>
      </c>
      <c r="M8" s="188">
        <v>122</v>
      </c>
      <c r="N8" s="188">
        <v>75</v>
      </c>
      <c r="O8" s="188">
        <v>99</v>
      </c>
      <c r="P8" s="188">
        <v>145</v>
      </c>
      <c r="Q8" s="188">
        <v>89</v>
      </c>
      <c r="R8" s="189">
        <v>91</v>
      </c>
    </row>
    <row r="9" spans="1:18" x14ac:dyDescent="0.15">
      <c r="A9" s="187">
        <v>3</v>
      </c>
      <c r="B9" s="188">
        <v>1420</v>
      </c>
      <c r="C9" s="188">
        <v>102</v>
      </c>
      <c r="D9" s="188">
        <v>40</v>
      </c>
      <c r="E9" s="188">
        <v>126</v>
      </c>
      <c r="F9" s="188">
        <v>59</v>
      </c>
      <c r="G9" s="188">
        <v>95</v>
      </c>
      <c r="H9" s="188">
        <v>44</v>
      </c>
      <c r="I9" s="188">
        <v>93</v>
      </c>
      <c r="J9" s="188">
        <v>64</v>
      </c>
      <c r="K9" s="188">
        <v>33</v>
      </c>
      <c r="L9" s="188">
        <v>118</v>
      </c>
      <c r="M9" s="188">
        <v>124</v>
      </c>
      <c r="N9" s="188">
        <v>81</v>
      </c>
      <c r="O9" s="188">
        <v>105</v>
      </c>
      <c r="P9" s="188">
        <v>147</v>
      </c>
      <c r="Q9" s="188">
        <v>92</v>
      </c>
      <c r="R9" s="189">
        <v>97</v>
      </c>
    </row>
    <row r="10" spans="1:18" x14ac:dyDescent="0.15">
      <c r="A10" s="187">
        <v>4</v>
      </c>
      <c r="B10" s="190">
        <f>SUM(C10:R10)</f>
        <v>1432</v>
      </c>
      <c r="C10" s="190">
        <v>107</v>
      </c>
      <c r="D10" s="190">
        <v>40</v>
      </c>
      <c r="E10" s="190">
        <v>124</v>
      </c>
      <c r="F10" s="190">
        <v>67</v>
      </c>
      <c r="G10" s="190">
        <v>98</v>
      </c>
      <c r="H10" s="190">
        <v>46</v>
      </c>
      <c r="I10" s="190">
        <v>93</v>
      </c>
      <c r="J10" s="190">
        <v>62</v>
      </c>
      <c r="K10" s="190">
        <v>35</v>
      </c>
      <c r="L10" s="190">
        <v>121</v>
      </c>
      <c r="M10" s="190">
        <v>121</v>
      </c>
      <c r="N10" s="190">
        <v>79</v>
      </c>
      <c r="O10" s="190">
        <v>96</v>
      </c>
      <c r="P10" s="190">
        <v>152</v>
      </c>
      <c r="Q10" s="190">
        <v>98</v>
      </c>
      <c r="R10" s="191">
        <v>93</v>
      </c>
    </row>
    <row r="11" spans="1:18" ht="14.25" thickBot="1" x14ac:dyDescent="0.2">
      <c r="A11" s="192">
        <v>5</v>
      </c>
      <c r="B11" s="193">
        <f>SUM(C11:R11)</f>
        <v>1470</v>
      </c>
      <c r="C11" s="193">
        <v>109</v>
      </c>
      <c r="D11" s="193">
        <v>39</v>
      </c>
      <c r="E11" s="193">
        <v>127</v>
      </c>
      <c r="F11" s="193">
        <v>79</v>
      </c>
      <c r="G11" s="193">
        <v>105</v>
      </c>
      <c r="H11" s="193">
        <v>47</v>
      </c>
      <c r="I11" s="193">
        <v>90</v>
      </c>
      <c r="J11" s="193">
        <v>62</v>
      </c>
      <c r="K11" s="193">
        <v>35</v>
      </c>
      <c r="L11" s="193">
        <v>133</v>
      </c>
      <c r="M11" s="193">
        <v>121</v>
      </c>
      <c r="N11" s="193">
        <v>85</v>
      </c>
      <c r="O11" s="193">
        <v>94</v>
      </c>
      <c r="P11" s="193">
        <v>154</v>
      </c>
      <c r="Q11" s="193">
        <v>95</v>
      </c>
      <c r="R11" s="194">
        <v>95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75"/>
  <sheetViews>
    <sheetView zoomScale="71" zoomScaleNormal="71" workbookViewId="0"/>
  </sheetViews>
  <sheetFormatPr defaultColWidth="9" defaultRowHeight="13.5" x14ac:dyDescent="0.15"/>
  <cols>
    <col min="1" max="1" width="7.625" style="1" customWidth="1"/>
    <col min="2" max="11" width="15.25" style="1" customWidth="1"/>
    <col min="12" max="1024" width="9" style="1"/>
  </cols>
  <sheetData>
    <row r="1" spans="1:1024" x14ac:dyDescent="0.15">
      <c r="A1" s="1" t="s">
        <v>305</v>
      </c>
    </row>
    <row r="2" spans="1:1024" x14ac:dyDescent="0.15">
      <c r="A2" s="1" t="s">
        <v>306</v>
      </c>
    </row>
    <row r="3" spans="1:1024" ht="14.25" thickBot="1" x14ac:dyDescent="0.2">
      <c r="K3" s="12" t="s">
        <v>16</v>
      </c>
    </row>
    <row r="4" spans="1:1024" s="126" customFormat="1" x14ac:dyDescent="0.15">
      <c r="A4" s="124" t="s">
        <v>2</v>
      </c>
      <c r="B4" s="125" t="s">
        <v>30</v>
      </c>
      <c r="C4" s="125" t="s">
        <v>307</v>
      </c>
      <c r="D4" s="125" t="s">
        <v>308</v>
      </c>
      <c r="E4" s="125" t="s">
        <v>309</v>
      </c>
      <c r="F4" s="125" t="s">
        <v>310</v>
      </c>
      <c r="G4" s="125" t="s">
        <v>311</v>
      </c>
      <c r="H4" s="125" t="s">
        <v>312</v>
      </c>
      <c r="I4" s="125" t="s">
        <v>313</v>
      </c>
      <c r="J4" s="125" t="s">
        <v>314</v>
      </c>
      <c r="K4" s="151" t="s">
        <v>315</v>
      </c>
    </row>
    <row r="5" spans="1:1024" x14ac:dyDescent="0.15">
      <c r="A5" s="15">
        <v>27</v>
      </c>
      <c r="B5" s="9">
        <v>39474</v>
      </c>
      <c r="C5" s="9">
        <v>4990</v>
      </c>
      <c r="D5" s="9">
        <v>7937</v>
      </c>
      <c r="E5" s="9">
        <v>155</v>
      </c>
      <c r="F5" s="9">
        <v>4626</v>
      </c>
      <c r="G5" s="9">
        <v>18336</v>
      </c>
      <c r="H5" s="9">
        <v>604</v>
      </c>
      <c r="I5" s="9">
        <v>212</v>
      </c>
      <c r="J5" s="9">
        <v>210</v>
      </c>
      <c r="K5" s="10">
        <v>2121</v>
      </c>
    </row>
    <row r="6" spans="1:1024" x14ac:dyDescent="0.15">
      <c r="A6" s="15">
        <v>28</v>
      </c>
      <c r="B6" s="9">
        <v>38005</v>
      </c>
      <c r="C6" s="9">
        <v>5209</v>
      </c>
      <c r="D6" s="9">
        <v>7577</v>
      </c>
      <c r="E6" s="9">
        <v>118</v>
      </c>
      <c r="F6" s="9">
        <v>4686</v>
      </c>
      <c r="G6" s="9">
        <v>17419</v>
      </c>
      <c r="H6" s="9">
        <v>625</v>
      </c>
      <c r="I6" s="9">
        <v>211</v>
      </c>
      <c r="J6" s="9">
        <v>260</v>
      </c>
      <c r="K6" s="10">
        <v>1900</v>
      </c>
    </row>
    <row r="7" spans="1:1024" x14ac:dyDescent="0.15">
      <c r="A7" s="15">
        <v>29</v>
      </c>
      <c r="B7" s="9">
        <v>34462</v>
      </c>
      <c r="C7" s="9">
        <v>4777</v>
      </c>
      <c r="D7" s="9">
        <v>5584</v>
      </c>
      <c r="E7" s="9">
        <v>114</v>
      </c>
      <c r="F7" s="9">
        <v>4345</v>
      </c>
      <c r="G7" s="9">
        <v>16894</v>
      </c>
      <c r="H7" s="9">
        <v>661</v>
      </c>
      <c r="I7" s="9">
        <v>151</v>
      </c>
      <c r="J7" s="9">
        <v>243</v>
      </c>
      <c r="K7" s="10">
        <v>1693</v>
      </c>
    </row>
    <row r="8" spans="1:1024" x14ac:dyDescent="0.15">
      <c r="A8" s="15">
        <v>30</v>
      </c>
      <c r="B8" s="9">
        <v>33264</v>
      </c>
      <c r="C8" s="9">
        <v>4485</v>
      </c>
      <c r="D8" s="9">
        <v>5081</v>
      </c>
      <c r="E8" s="9">
        <v>423</v>
      </c>
      <c r="F8" s="9">
        <v>4037</v>
      </c>
      <c r="G8" s="9">
        <v>16610</v>
      </c>
      <c r="H8" s="9">
        <v>581</v>
      </c>
      <c r="I8" s="9">
        <v>128</v>
      </c>
      <c r="J8" s="9">
        <v>220</v>
      </c>
      <c r="K8" s="10">
        <v>1699</v>
      </c>
    </row>
    <row r="9" spans="1:1024" x14ac:dyDescent="0.15">
      <c r="A9" s="15" t="s">
        <v>14</v>
      </c>
      <c r="B9" s="9">
        <v>33234</v>
      </c>
      <c r="C9" s="9">
        <v>4330</v>
      </c>
      <c r="D9" s="9">
        <v>5840</v>
      </c>
      <c r="E9" s="9">
        <v>302</v>
      </c>
      <c r="F9" s="9">
        <v>3939</v>
      </c>
      <c r="G9" s="9">
        <v>16436</v>
      </c>
      <c r="H9" s="9">
        <v>466</v>
      </c>
      <c r="I9" s="9">
        <v>129</v>
      </c>
      <c r="J9" s="9">
        <v>223</v>
      </c>
      <c r="K9" s="10">
        <v>1569</v>
      </c>
    </row>
    <row r="10" spans="1:1024" x14ac:dyDescent="0.15">
      <c r="A10" s="8">
        <v>2</v>
      </c>
      <c r="B10" s="9">
        <v>31026</v>
      </c>
      <c r="C10" s="9">
        <v>3965</v>
      </c>
      <c r="D10" s="9">
        <v>5600</v>
      </c>
      <c r="E10" s="9">
        <v>293</v>
      </c>
      <c r="F10" s="9">
        <v>3248</v>
      </c>
      <c r="G10" s="9">
        <v>15779</v>
      </c>
      <c r="H10" s="9">
        <v>464</v>
      </c>
      <c r="I10" s="9">
        <v>106</v>
      </c>
      <c r="J10" s="9">
        <v>242</v>
      </c>
      <c r="K10" s="10">
        <v>1329</v>
      </c>
    </row>
    <row r="11" spans="1:1024" x14ac:dyDescent="0.15">
      <c r="A11" s="8">
        <v>3</v>
      </c>
      <c r="B11" s="9">
        <v>32453</v>
      </c>
      <c r="C11" s="9">
        <v>3552</v>
      </c>
      <c r="D11" s="9">
        <v>6673</v>
      </c>
      <c r="E11" s="9">
        <v>331</v>
      </c>
      <c r="F11" s="9">
        <v>2499</v>
      </c>
      <c r="G11" s="9">
        <v>17019</v>
      </c>
      <c r="H11" s="9">
        <v>517</v>
      </c>
      <c r="I11" s="9">
        <v>127</v>
      </c>
      <c r="J11" s="9">
        <v>212</v>
      </c>
      <c r="K11" s="10">
        <v>1523</v>
      </c>
    </row>
    <row r="12" spans="1:1024" x14ac:dyDescent="0.15">
      <c r="A12" s="8">
        <v>4</v>
      </c>
      <c r="B12" s="9">
        <v>31005</v>
      </c>
      <c r="C12" s="9">
        <v>1614</v>
      </c>
      <c r="D12" s="9">
        <v>7163</v>
      </c>
      <c r="E12" s="9">
        <v>319</v>
      </c>
      <c r="F12" s="9">
        <v>2920</v>
      </c>
      <c r="G12" s="9">
        <v>16871</v>
      </c>
      <c r="H12" s="9">
        <v>557</v>
      </c>
      <c r="I12" s="9">
        <v>150</v>
      </c>
      <c r="J12" s="9">
        <v>187</v>
      </c>
      <c r="K12" s="10">
        <v>1224</v>
      </c>
    </row>
    <row r="13" spans="1:1024" s="162" customFormat="1" ht="14.25" thickBot="1" x14ac:dyDescent="0.2">
      <c r="A13" s="159">
        <v>5</v>
      </c>
      <c r="B13" s="158">
        <f>SUM(C13:K13)</f>
        <v>29973</v>
      </c>
      <c r="C13" s="158">
        <v>1461</v>
      </c>
      <c r="D13" s="158">
        <v>7095</v>
      </c>
      <c r="E13" s="158">
        <v>311</v>
      </c>
      <c r="F13" s="158">
        <v>3191</v>
      </c>
      <c r="G13" s="158">
        <v>16310</v>
      </c>
      <c r="H13" s="158">
        <v>218</v>
      </c>
      <c r="I13" s="158">
        <v>172</v>
      </c>
      <c r="J13" s="158">
        <v>183</v>
      </c>
      <c r="K13" s="160">
        <v>1032</v>
      </c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  <c r="IN13" s="161"/>
      <c r="IO13" s="161"/>
      <c r="IP13" s="161"/>
      <c r="IQ13" s="161"/>
      <c r="IR13" s="161"/>
      <c r="IS13" s="161"/>
      <c r="IT13" s="161"/>
      <c r="IU13" s="161"/>
      <c r="IV13" s="161"/>
      <c r="IW13" s="161"/>
      <c r="IX13" s="161"/>
      <c r="IY13" s="161"/>
      <c r="IZ13" s="161"/>
      <c r="JA13" s="161"/>
      <c r="JB13" s="161"/>
      <c r="JC13" s="161"/>
      <c r="JD13" s="161"/>
      <c r="JE13" s="161"/>
      <c r="JF13" s="161"/>
      <c r="JG13" s="161"/>
      <c r="JH13" s="161"/>
      <c r="JI13" s="161"/>
      <c r="JJ13" s="161"/>
      <c r="JK13" s="161"/>
      <c r="JL13" s="161"/>
      <c r="JM13" s="161"/>
      <c r="JN13" s="161"/>
      <c r="JO13" s="161"/>
      <c r="JP13" s="161"/>
      <c r="JQ13" s="161"/>
      <c r="JR13" s="161"/>
      <c r="JS13" s="161"/>
      <c r="JT13" s="161"/>
      <c r="JU13" s="161"/>
      <c r="JV13" s="161"/>
      <c r="JW13" s="161"/>
      <c r="JX13" s="161"/>
      <c r="JY13" s="161"/>
      <c r="JZ13" s="161"/>
      <c r="KA13" s="161"/>
      <c r="KB13" s="161"/>
      <c r="KC13" s="161"/>
      <c r="KD13" s="161"/>
      <c r="KE13" s="161"/>
      <c r="KF13" s="161"/>
      <c r="KG13" s="161"/>
      <c r="KH13" s="161"/>
      <c r="KI13" s="161"/>
      <c r="KJ13" s="161"/>
      <c r="KK13" s="161"/>
      <c r="KL13" s="161"/>
      <c r="KM13" s="161"/>
      <c r="KN13" s="161"/>
      <c r="KO13" s="161"/>
      <c r="KP13" s="161"/>
      <c r="KQ13" s="161"/>
      <c r="KR13" s="161"/>
      <c r="KS13" s="161"/>
      <c r="KT13" s="161"/>
      <c r="KU13" s="161"/>
      <c r="KV13" s="161"/>
      <c r="KW13" s="161"/>
      <c r="KX13" s="161"/>
      <c r="KY13" s="161"/>
      <c r="KZ13" s="161"/>
      <c r="LA13" s="161"/>
      <c r="LB13" s="161"/>
      <c r="LC13" s="161"/>
      <c r="LD13" s="161"/>
      <c r="LE13" s="161"/>
      <c r="LF13" s="161"/>
      <c r="LG13" s="161"/>
      <c r="LH13" s="161"/>
      <c r="LI13" s="161"/>
      <c r="LJ13" s="161"/>
      <c r="LK13" s="161"/>
      <c r="LL13" s="161"/>
      <c r="LM13" s="161"/>
      <c r="LN13" s="161"/>
      <c r="LO13" s="161"/>
      <c r="LP13" s="161"/>
      <c r="LQ13" s="161"/>
      <c r="LR13" s="161"/>
      <c r="LS13" s="161"/>
      <c r="LT13" s="161"/>
      <c r="LU13" s="161"/>
      <c r="LV13" s="161"/>
      <c r="LW13" s="161"/>
      <c r="LX13" s="161"/>
      <c r="LY13" s="161"/>
      <c r="LZ13" s="161"/>
      <c r="MA13" s="161"/>
      <c r="MB13" s="161"/>
      <c r="MC13" s="161"/>
      <c r="MD13" s="161"/>
      <c r="ME13" s="161"/>
      <c r="MF13" s="161"/>
      <c r="MG13" s="161"/>
      <c r="MH13" s="161"/>
      <c r="MI13" s="161"/>
      <c r="MJ13" s="161"/>
      <c r="MK13" s="161"/>
      <c r="ML13" s="161"/>
      <c r="MM13" s="161"/>
      <c r="MN13" s="161"/>
      <c r="MO13" s="161"/>
      <c r="MP13" s="161"/>
      <c r="MQ13" s="161"/>
      <c r="MR13" s="161"/>
      <c r="MS13" s="161"/>
      <c r="MT13" s="161"/>
      <c r="MU13" s="161"/>
      <c r="MV13" s="161"/>
      <c r="MW13" s="161"/>
      <c r="MX13" s="161"/>
      <c r="MY13" s="161"/>
      <c r="MZ13" s="161"/>
      <c r="NA13" s="161"/>
      <c r="NB13" s="161"/>
      <c r="NC13" s="161"/>
      <c r="ND13" s="161"/>
      <c r="NE13" s="161"/>
      <c r="NF13" s="161"/>
      <c r="NG13" s="161"/>
      <c r="NH13" s="161"/>
      <c r="NI13" s="161"/>
      <c r="NJ13" s="161"/>
      <c r="NK13" s="161"/>
      <c r="NL13" s="161"/>
      <c r="NM13" s="161"/>
      <c r="NN13" s="161"/>
      <c r="NO13" s="161"/>
      <c r="NP13" s="161"/>
      <c r="NQ13" s="161"/>
      <c r="NR13" s="161"/>
      <c r="NS13" s="161"/>
      <c r="NT13" s="161"/>
      <c r="NU13" s="161"/>
      <c r="NV13" s="161"/>
      <c r="NW13" s="161"/>
      <c r="NX13" s="161"/>
      <c r="NY13" s="161"/>
      <c r="NZ13" s="161"/>
      <c r="OA13" s="161"/>
      <c r="OB13" s="161"/>
      <c r="OC13" s="161"/>
      <c r="OD13" s="161"/>
      <c r="OE13" s="161"/>
      <c r="OF13" s="161"/>
      <c r="OG13" s="161"/>
      <c r="OH13" s="161"/>
      <c r="OI13" s="161"/>
      <c r="OJ13" s="161"/>
      <c r="OK13" s="161"/>
      <c r="OL13" s="161"/>
      <c r="OM13" s="161"/>
      <c r="ON13" s="161"/>
      <c r="OO13" s="161"/>
      <c r="OP13" s="161"/>
      <c r="OQ13" s="161"/>
      <c r="OR13" s="161"/>
      <c r="OS13" s="161"/>
      <c r="OT13" s="161"/>
      <c r="OU13" s="161"/>
      <c r="OV13" s="161"/>
      <c r="OW13" s="161"/>
      <c r="OX13" s="161"/>
      <c r="OY13" s="161"/>
      <c r="OZ13" s="161"/>
      <c r="PA13" s="161"/>
      <c r="PB13" s="161"/>
      <c r="PC13" s="161"/>
      <c r="PD13" s="161"/>
      <c r="PE13" s="161"/>
      <c r="PF13" s="161"/>
      <c r="PG13" s="161"/>
      <c r="PH13" s="161"/>
      <c r="PI13" s="161"/>
      <c r="PJ13" s="161"/>
      <c r="PK13" s="161"/>
      <c r="PL13" s="161"/>
      <c r="PM13" s="161"/>
      <c r="PN13" s="161"/>
      <c r="PO13" s="161"/>
      <c r="PP13" s="161"/>
      <c r="PQ13" s="161"/>
      <c r="PR13" s="161"/>
      <c r="PS13" s="161"/>
      <c r="PT13" s="161"/>
      <c r="PU13" s="161"/>
      <c r="PV13" s="161"/>
      <c r="PW13" s="161"/>
      <c r="PX13" s="161"/>
      <c r="PY13" s="161"/>
      <c r="PZ13" s="161"/>
      <c r="QA13" s="161"/>
      <c r="QB13" s="161"/>
      <c r="QC13" s="161"/>
      <c r="QD13" s="161"/>
      <c r="QE13" s="161"/>
      <c r="QF13" s="161"/>
      <c r="QG13" s="161"/>
      <c r="QH13" s="161"/>
      <c r="QI13" s="161"/>
      <c r="QJ13" s="161"/>
      <c r="QK13" s="161"/>
      <c r="QL13" s="161"/>
      <c r="QM13" s="161"/>
      <c r="QN13" s="161"/>
      <c r="QO13" s="161"/>
      <c r="QP13" s="161"/>
      <c r="QQ13" s="161"/>
      <c r="QR13" s="161"/>
      <c r="QS13" s="161"/>
      <c r="QT13" s="161"/>
      <c r="QU13" s="161"/>
      <c r="QV13" s="161"/>
      <c r="QW13" s="161"/>
      <c r="QX13" s="161"/>
      <c r="QY13" s="161"/>
      <c r="QZ13" s="161"/>
      <c r="RA13" s="161"/>
      <c r="RB13" s="161"/>
      <c r="RC13" s="161"/>
      <c r="RD13" s="161"/>
      <c r="RE13" s="161"/>
      <c r="RF13" s="161"/>
      <c r="RG13" s="161"/>
      <c r="RH13" s="161"/>
      <c r="RI13" s="161"/>
      <c r="RJ13" s="161"/>
      <c r="RK13" s="161"/>
      <c r="RL13" s="161"/>
      <c r="RM13" s="161"/>
      <c r="RN13" s="161"/>
      <c r="RO13" s="161"/>
      <c r="RP13" s="161"/>
      <c r="RQ13" s="161"/>
      <c r="RR13" s="161"/>
      <c r="RS13" s="161"/>
      <c r="RT13" s="161"/>
      <c r="RU13" s="161"/>
      <c r="RV13" s="161"/>
      <c r="RW13" s="161"/>
      <c r="RX13" s="161"/>
      <c r="RY13" s="161"/>
      <c r="RZ13" s="161"/>
      <c r="SA13" s="161"/>
      <c r="SB13" s="161"/>
      <c r="SC13" s="161"/>
      <c r="SD13" s="161"/>
      <c r="SE13" s="161"/>
      <c r="SF13" s="161"/>
      <c r="SG13" s="161"/>
      <c r="SH13" s="161"/>
      <c r="SI13" s="161"/>
      <c r="SJ13" s="161"/>
      <c r="SK13" s="161"/>
      <c r="SL13" s="161"/>
      <c r="SM13" s="161"/>
      <c r="SN13" s="161"/>
      <c r="SO13" s="161"/>
      <c r="SP13" s="161"/>
      <c r="SQ13" s="161"/>
      <c r="SR13" s="161"/>
      <c r="SS13" s="161"/>
      <c r="ST13" s="161"/>
      <c r="SU13" s="161"/>
      <c r="SV13" s="161"/>
      <c r="SW13" s="161"/>
      <c r="SX13" s="161"/>
      <c r="SY13" s="161"/>
      <c r="SZ13" s="161"/>
      <c r="TA13" s="161"/>
      <c r="TB13" s="161"/>
      <c r="TC13" s="161"/>
      <c r="TD13" s="161"/>
      <c r="TE13" s="161"/>
      <c r="TF13" s="161"/>
      <c r="TG13" s="161"/>
      <c r="TH13" s="161"/>
      <c r="TI13" s="161"/>
      <c r="TJ13" s="161"/>
      <c r="TK13" s="161"/>
      <c r="TL13" s="161"/>
      <c r="TM13" s="161"/>
      <c r="TN13" s="161"/>
      <c r="TO13" s="161"/>
      <c r="TP13" s="161"/>
      <c r="TQ13" s="161"/>
      <c r="TR13" s="161"/>
      <c r="TS13" s="161"/>
      <c r="TT13" s="161"/>
      <c r="TU13" s="161"/>
      <c r="TV13" s="161"/>
      <c r="TW13" s="161"/>
      <c r="TX13" s="161"/>
      <c r="TY13" s="161"/>
      <c r="TZ13" s="161"/>
      <c r="UA13" s="161"/>
      <c r="UB13" s="161"/>
      <c r="UC13" s="161"/>
      <c r="UD13" s="161"/>
      <c r="UE13" s="161"/>
      <c r="UF13" s="161"/>
      <c r="UG13" s="161"/>
      <c r="UH13" s="161"/>
      <c r="UI13" s="161"/>
      <c r="UJ13" s="161"/>
      <c r="UK13" s="161"/>
      <c r="UL13" s="161"/>
      <c r="UM13" s="161"/>
      <c r="UN13" s="161"/>
      <c r="UO13" s="161"/>
      <c r="UP13" s="161"/>
      <c r="UQ13" s="161"/>
      <c r="UR13" s="161"/>
      <c r="US13" s="161"/>
      <c r="UT13" s="161"/>
      <c r="UU13" s="161"/>
      <c r="UV13" s="161"/>
      <c r="UW13" s="161"/>
      <c r="UX13" s="161"/>
      <c r="UY13" s="161"/>
      <c r="UZ13" s="161"/>
      <c r="VA13" s="161"/>
      <c r="VB13" s="161"/>
      <c r="VC13" s="161"/>
      <c r="VD13" s="161"/>
      <c r="VE13" s="161"/>
      <c r="VF13" s="161"/>
      <c r="VG13" s="161"/>
      <c r="VH13" s="161"/>
      <c r="VI13" s="161"/>
      <c r="VJ13" s="161"/>
      <c r="VK13" s="161"/>
      <c r="VL13" s="161"/>
      <c r="VM13" s="161"/>
      <c r="VN13" s="161"/>
      <c r="VO13" s="161"/>
      <c r="VP13" s="161"/>
      <c r="VQ13" s="161"/>
      <c r="VR13" s="161"/>
      <c r="VS13" s="161"/>
      <c r="VT13" s="161"/>
      <c r="VU13" s="161"/>
      <c r="VV13" s="161"/>
      <c r="VW13" s="161"/>
      <c r="VX13" s="161"/>
      <c r="VY13" s="161"/>
      <c r="VZ13" s="161"/>
      <c r="WA13" s="161"/>
      <c r="WB13" s="161"/>
      <c r="WC13" s="161"/>
      <c r="WD13" s="161"/>
      <c r="WE13" s="161"/>
      <c r="WF13" s="161"/>
      <c r="WG13" s="161"/>
      <c r="WH13" s="161"/>
      <c r="WI13" s="161"/>
      <c r="WJ13" s="161"/>
      <c r="WK13" s="161"/>
      <c r="WL13" s="161"/>
      <c r="WM13" s="161"/>
      <c r="WN13" s="161"/>
      <c r="WO13" s="161"/>
      <c r="WP13" s="161"/>
      <c r="WQ13" s="161"/>
      <c r="WR13" s="161"/>
      <c r="WS13" s="161"/>
      <c r="WT13" s="161"/>
      <c r="WU13" s="161"/>
      <c r="WV13" s="161"/>
      <c r="WW13" s="161"/>
      <c r="WX13" s="161"/>
      <c r="WY13" s="161"/>
      <c r="WZ13" s="161"/>
      <c r="XA13" s="161"/>
      <c r="XB13" s="161"/>
      <c r="XC13" s="161"/>
      <c r="XD13" s="161"/>
      <c r="XE13" s="161"/>
      <c r="XF13" s="161"/>
      <c r="XG13" s="161"/>
      <c r="XH13" s="161"/>
      <c r="XI13" s="161"/>
      <c r="XJ13" s="161"/>
      <c r="XK13" s="161"/>
      <c r="XL13" s="161"/>
      <c r="XM13" s="161"/>
      <c r="XN13" s="161"/>
      <c r="XO13" s="161"/>
      <c r="XP13" s="161"/>
      <c r="XQ13" s="161"/>
      <c r="XR13" s="161"/>
      <c r="XS13" s="161"/>
      <c r="XT13" s="161"/>
      <c r="XU13" s="161"/>
      <c r="XV13" s="161"/>
      <c r="XW13" s="161"/>
      <c r="XX13" s="161"/>
      <c r="XY13" s="161"/>
      <c r="XZ13" s="161"/>
      <c r="YA13" s="161"/>
      <c r="YB13" s="161"/>
      <c r="YC13" s="161"/>
      <c r="YD13" s="161"/>
      <c r="YE13" s="161"/>
      <c r="YF13" s="161"/>
      <c r="YG13" s="161"/>
      <c r="YH13" s="161"/>
      <c r="YI13" s="161"/>
      <c r="YJ13" s="161"/>
      <c r="YK13" s="161"/>
      <c r="YL13" s="161"/>
      <c r="YM13" s="161"/>
      <c r="YN13" s="161"/>
      <c r="YO13" s="161"/>
      <c r="YP13" s="161"/>
      <c r="YQ13" s="161"/>
      <c r="YR13" s="161"/>
      <c r="YS13" s="161"/>
      <c r="YT13" s="161"/>
      <c r="YU13" s="161"/>
      <c r="YV13" s="161"/>
      <c r="YW13" s="161"/>
      <c r="YX13" s="161"/>
      <c r="YY13" s="161"/>
      <c r="YZ13" s="161"/>
      <c r="ZA13" s="161"/>
      <c r="ZB13" s="161"/>
      <c r="ZC13" s="161"/>
      <c r="ZD13" s="161"/>
      <c r="ZE13" s="161"/>
      <c r="ZF13" s="161"/>
      <c r="ZG13" s="161"/>
      <c r="ZH13" s="161"/>
      <c r="ZI13" s="161"/>
      <c r="ZJ13" s="161"/>
      <c r="ZK13" s="161"/>
      <c r="ZL13" s="161"/>
      <c r="ZM13" s="161"/>
      <c r="ZN13" s="161"/>
      <c r="ZO13" s="161"/>
      <c r="ZP13" s="161"/>
      <c r="ZQ13" s="161"/>
      <c r="ZR13" s="161"/>
      <c r="ZS13" s="161"/>
      <c r="ZT13" s="161"/>
      <c r="ZU13" s="161"/>
      <c r="ZV13" s="161"/>
      <c r="ZW13" s="161"/>
      <c r="ZX13" s="161"/>
      <c r="ZY13" s="161"/>
      <c r="ZZ13" s="161"/>
      <c r="AAA13" s="161"/>
      <c r="AAB13" s="161"/>
      <c r="AAC13" s="161"/>
      <c r="AAD13" s="161"/>
      <c r="AAE13" s="161"/>
      <c r="AAF13" s="161"/>
      <c r="AAG13" s="161"/>
      <c r="AAH13" s="161"/>
      <c r="AAI13" s="161"/>
      <c r="AAJ13" s="161"/>
      <c r="AAK13" s="161"/>
      <c r="AAL13" s="161"/>
      <c r="AAM13" s="161"/>
      <c r="AAN13" s="161"/>
      <c r="AAO13" s="161"/>
      <c r="AAP13" s="161"/>
      <c r="AAQ13" s="161"/>
      <c r="AAR13" s="161"/>
      <c r="AAS13" s="161"/>
      <c r="AAT13" s="161"/>
      <c r="AAU13" s="161"/>
      <c r="AAV13" s="161"/>
      <c r="AAW13" s="161"/>
      <c r="AAX13" s="161"/>
      <c r="AAY13" s="161"/>
      <c r="AAZ13" s="161"/>
      <c r="ABA13" s="161"/>
      <c r="ABB13" s="161"/>
      <c r="ABC13" s="161"/>
      <c r="ABD13" s="161"/>
      <c r="ABE13" s="161"/>
      <c r="ABF13" s="161"/>
      <c r="ABG13" s="161"/>
      <c r="ABH13" s="161"/>
      <c r="ABI13" s="161"/>
      <c r="ABJ13" s="161"/>
      <c r="ABK13" s="161"/>
      <c r="ABL13" s="161"/>
      <c r="ABM13" s="161"/>
      <c r="ABN13" s="161"/>
      <c r="ABO13" s="161"/>
      <c r="ABP13" s="161"/>
      <c r="ABQ13" s="161"/>
      <c r="ABR13" s="161"/>
      <c r="ABS13" s="161"/>
      <c r="ABT13" s="161"/>
      <c r="ABU13" s="161"/>
      <c r="ABV13" s="161"/>
      <c r="ABW13" s="161"/>
      <c r="ABX13" s="161"/>
      <c r="ABY13" s="161"/>
      <c r="ABZ13" s="161"/>
      <c r="ACA13" s="161"/>
      <c r="ACB13" s="161"/>
      <c r="ACC13" s="161"/>
      <c r="ACD13" s="161"/>
      <c r="ACE13" s="161"/>
      <c r="ACF13" s="161"/>
      <c r="ACG13" s="161"/>
      <c r="ACH13" s="161"/>
      <c r="ACI13" s="161"/>
      <c r="ACJ13" s="161"/>
      <c r="ACK13" s="161"/>
      <c r="ACL13" s="161"/>
      <c r="ACM13" s="161"/>
      <c r="ACN13" s="161"/>
      <c r="ACO13" s="161"/>
      <c r="ACP13" s="161"/>
      <c r="ACQ13" s="161"/>
      <c r="ACR13" s="161"/>
      <c r="ACS13" s="161"/>
      <c r="ACT13" s="161"/>
      <c r="ACU13" s="161"/>
      <c r="ACV13" s="161"/>
      <c r="ACW13" s="161"/>
      <c r="ACX13" s="161"/>
      <c r="ACY13" s="161"/>
      <c r="ACZ13" s="161"/>
      <c r="ADA13" s="161"/>
      <c r="ADB13" s="161"/>
      <c r="ADC13" s="161"/>
      <c r="ADD13" s="161"/>
      <c r="ADE13" s="161"/>
      <c r="ADF13" s="161"/>
      <c r="ADG13" s="161"/>
      <c r="ADH13" s="161"/>
      <c r="ADI13" s="161"/>
      <c r="ADJ13" s="161"/>
      <c r="ADK13" s="161"/>
      <c r="ADL13" s="161"/>
      <c r="ADM13" s="161"/>
      <c r="ADN13" s="161"/>
      <c r="ADO13" s="161"/>
      <c r="ADP13" s="161"/>
      <c r="ADQ13" s="161"/>
      <c r="ADR13" s="161"/>
      <c r="ADS13" s="161"/>
      <c r="ADT13" s="161"/>
      <c r="ADU13" s="161"/>
      <c r="ADV13" s="161"/>
      <c r="ADW13" s="161"/>
      <c r="ADX13" s="161"/>
      <c r="ADY13" s="161"/>
      <c r="ADZ13" s="161"/>
      <c r="AEA13" s="161"/>
      <c r="AEB13" s="161"/>
      <c r="AEC13" s="161"/>
      <c r="AED13" s="161"/>
      <c r="AEE13" s="161"/>
      <c r="AEF13" s="161"/>
      <c r="AEG13" s="161"/>
      <c r="AEH13" s="161"/>
      <c r="AEI13" s="161"/>
      <c r="AEJ13" s="161"/>
      <c r="AEK13" s="161"/>
      <c r="AEL13" s="161"/>
      <c r="AEM13" s="161"/>
      <c r="AEN13" s="161"/>
      <c r="AEO13" s="161"/>
      <c r="AEP13" s="161"/>
      <c r="AEQ13" s="161"/>
      <c r="AER13" s="161"/>
      <c r="AES13" s="161"/>
      <c r="AET13" s="161"/>
      <c r="AEU13" s="161"/>
      <c r="AEV13" s="161"/>
      <c r="AEW13" s="161"/>
      <c r="AEX13" s="161"/>
      <c r="AEY13" s="161"/>
      <c r="AEZ13" s="161"/>
      <c r="AFA13" s="161"/>
      <c r="AFB13" s="161"/>
      <c r="AFC13" s="161"/>
      <c r="AFD13" s="161"/>
      <c r="AFE13" s="161"/>
      <c r="AFF13" s="161"/>
      <c r="AFG13" s="161"/>
      <c r="AFH13" s="161"/>
      <c r="AFI13" s="161"/>
      <c r="AFJ13" s="161"/>
      <c r="AFK13" s="161"/>
      <c r="AFL13" s="161"/>
      <c r="AFM13" s="161"/>
      <c r="AFN13" s="161"/>
      <c r="AFO13" s="161"/>
      <c r="AFP13" s="161"/>
      <c r="AFQ13" s="161"/>
      <c r="AFR13" s="161"/>
      <c r="AFS13" s="161"/>
      <c r="AFT13" s="161"/>
      <c r="AFU13" s="161"/>
      <c r="AFV13" s="161"/>
      <c r="AFW13" s="161"/>
      <c r="AFX13" s="161"/>
      <c r="AFY13" s="161"/>
      <c r="AFZ13" s="161"/>
      <c r="AGA13" s="161"/>
      <c r="AGB13" s="161"/>
      <c r="AGC13" s="161"/>
      <c r="AGD13" s="161"/>
      <c r="AGE13" s="161"/>
      <c r="AGF13" s="161"/>
      <c r="AGG13" s="161"/>
      <c r="AGH13" s="161"/>
      <c r="AGI13" s="161"/>
      <c r="AGJ13" s="161"/>
      <c r="AGK13" s="161"/>
      <c r="AGL13" s="161"/>
      <c r="AGM13" s="161"/>
      <c r="AGN13" s="161"/>
      <c r="AGO13" s="161"/>
      <c r="AGP13" s="161"/>
      <c r="AGQ13" s="161"/>
      <c r="AGR13" s="161"/>
      <c r="AGS13" s="161"/>
      <c r="AGT13" s="161"/>
      <c r="AGU13" s="161"/>
      <c r="AGV13" s="161"/>
      <c r="AGW13" s="161"/>
      <c r="AGX13" s="161"/>
      <c r="AGY13" s="161"/>
      <c r="AGZ13" s="161"/>
      <c r="AHA13" s="161"/>
      <c r="AHB13" s="161"/>
      <c r="AHC13" s="161"/>
      <c r="AHD13" s="161"/>
      <c r="AHE13" s="161"/>
      <c r="AHF13" s="161"/>
      <c r="AHG13" s="161"/>
      <c r="AHH13" s="161"/>
      <c r="AHI13" s="161"/>
      <c r="AHJ13" s="161"/>
      <c r="AHK13" s="161"/>
      <c r="AHL13" s="161"/>
      <c r="AHM13" s="161"/>
      <c r="AHN13" s="161"/>
      <c r="AHO13" s="161"/>
      <c r="AHP13" s="161"/>
      <c r="AHQ13" s="161"/>
      <c r="AHR13" s="161"/>
      <c r="AHS13" s="161"/>
      <c r="AHT13" s="161"/>
      <c r="AHU13" s="161"/>
      <c r="AHV13" s="161"/>
      <c r="AHW13" s="161"/>
      <c r="AHX13" s="161"/>
      <c r="AHY13" s="161"/>
      <c r="AHZ13" s="161"/>
      <c r="AIA13" s="161"/>
      <c r="AIB13" s="161"/>
      <c r="AIC13" s="161"/>
      <c r="AID13" s="161"/>
      <c r="AIE13" s="161"/>
      <c r="AIF13" s="161"/>
      <c r="AIG13" s="161"/>
      <c r="AIH13" s="161"/>
      <c r="AII13" s="161"/>
      <c r="AIJ13" s="161"/>
      <c r="AIK13" s="161"/>
      <c r="AIL13" s="161"/>
      <c r="AIM13" s="161"/>
      <c r="AIN13" s="161"/>
      <c r="AIO13" s="161"/>
      <c r="AIP13" s="161"/>
      <c r="AIQ13" s="161"/>
      <c r="AIR13" s="161"/>
      <c r="AIS13" s="161"/>
      <c r="AIT13" s="161"/>
      <c r="AIU13" s="161"/>
      <c r="AIV13" s="161"/>
      <c r="AIW13" s="161"/>
      <c r="AIX13" s="161"/>
      <c r="AIY13" s="161"/>
      <c r="AIZ13" s="161"/>
      <c r="AJA13" s="161"/>
      <c r="AJB13" s="161"/>
      <c r="AJC13" s="161"/>
      <c r="AJD13" s="161"/>
      <c r="AJE13" s="161"/>
      <c r="AJF13" s="161"/>
      <c r="AJG13" s="161"/>
      <c r="AJH13" s="161"/>
      <c r="AJI13" s="161"/>
      <c r="AJJ13" s="161"/>
      <c r="AJK13" s="161"/>
      <c r="AJL13" s="161"/>
      <c r="AJM13" s="161"/>
      <c r="AJN13" s="161"/>
      <c r="AJO13" s="161"/>
      <c r="AJP13" s="161"/>
      <c r="AJQ13" s="161"/>
      <c r="AJR13" s="161"/>
      <c r="AJS13" s="161"/>
      <c r="AJT13" s="161"/>
      <c r="AJU13" s="161"/>
      <c r="AJV13" s="161"/>
      <c r="AJW13" s="161"/>
      <c r="AJX13" s="161"/>
      <c r="AJY13" s="161"/>
      <c r="AJZ13" s="161"/>
      <c r="AKA13" s="161"/>
      <c r="AKB13" s="161"/>
      <c r="AKC13" s="161"/>
      <c r="AKD13" s="161"/>
      <c r="AKE13" s="161"/>
      <c r="AKF13" s="161"/>
      <c r="AKG13" s="161"/>
      <c r="AKH13" s="161"/>
      <c r="AKI13" s="161"/>
      <c r="AKJ13" s="161"/>
      <c r="AKK13" s="161"/>
      <c r="AKL13" s="161"/>
      <c r="AKM13" s="161"/>
      <c r="AKN13" s="161"/>
      <c r="AKO13" s="161"/>
      <c r="AKP13" s="161"/>
      <c r="AKQ13" s="161"/>
      <c r="AKR13" s="161"/>
      <c r="AKS13" s="161"/>
      <c r="AKT13" s="161"/>
      <c r="AKU13" s="161"/>
      <c r="AKV13" s="161"/>
      <c r="AKW13" s="161"/>
      <c r="AKX13" s="161"/>
      <c r="AKY13" s="161"/>
      <c r="AKZ13" s="161"/>
      <c r="ALA13" s="161"/>
      <c r="ALB13" s="161"/>
      <c r="ALC13" s="161"/>
      <c r="ALD13" s="161"/>
      <c r="ALE13" s="161"/>
      <c r="ALF13" s="161"/>
      <c r="ALG13" s="161"/>
      <c r="ALH13" s="161"/>
      <c r="ALI13" s="161"/>
      <c r="ALJ13" s="161"/>
      <c r="ALK13" s="161"/>
      <c r="ALL13" s="161"/>
      <c r="ALM13" s="161"/>
      <c r="ALN13" s="161"/>
      <c r="ALO13" s="161"/>
      <c r="ALP13" s="161"/>
      <c r="ALQ13" s="161"/>
      <c r="ALR13" s="161"/>
      <c r="ALS13" s="161"/>
      <c r="ALT13" s="161"/>
      <c r="ALU13" s="161"/>
      <c r="ALV13" s="161"/>
      <c r="ALW13" s="161"/>
      <c r="ALX13" s="161"/>
      <c r="ALY13" s="161"/>
      <c r="ALZ13" s="161"/>
      <c r="AMA13" s="161"/>
      <c r="AMB13" s="161"/>
      <c r="AMC13" s="161"/>
      <c r="AMD13" s="161"/>
      <c r="AME13" s="161"/>
      <c r="AMF13" s="161"/>
      <c r="AMG13" s="161"/>
      <c r="AMH13" s="161"/>
      <c r="AMI13" s="161"/>
      <c r="AMJ13" s="161"/>
    </row>
    <row r="14" spans="1:1024" x14ac:dyDescent="0.15">
      <c r="A14" s="113"/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024" x14ac:dyDescent="0.15">
      <c r="A15" s="1" t="s">
        <v>316</v>
      </c>
    </row>
    <row r="16" spans="1:1024" ht="14.25" thickBot="1" x14ac:dyDescent="0.2">
      <c r="E16" s="12" t="s">
        <v>1</v>
      </c>
    </row>
    <row r="17" spans="1:6" s="126" customFormat="1" x14ac:dyDescent="0.15">
      <c r="A17" s="124" t="s">
        <v>2</v>
      </c>
      <c r="B17" s="125" t="s">
        <v>317</v>
      </c>
      <c r="C17" s="125" t="s">
        <v>318</v>
      </c>
      <c r="D17" s="125" t="s">
        <v>319</v>
      </c>
      <c r="E17" s="151" t="s">
        <v>320</v>
      </c>
    </row>
    <row r="18" spans="1:6" s="126" customFormat="1" x14ac:dyDescent="0.15">
      <c r="A18" s="127"/>
      <c r="B18" s="128" t="s">
        <v>43</v>
      </c>
      <c r="C18" s="128" t="s">
        <v>43</v>
      </c>
      <c r="D18" s="128" t="s">
        <v>43</v>
      </c>
      <c r="E18" s="129" t="s">
        <v>46</v>
      </c>
    </row>
    <row r="19" spans="1:6" x14ac:dyDescent="0.15">
      <c r="A19" s="15">
        <v>27</v>
      </c>
      <c r="B19" s="9">
        <v>546</v>
      </c>
      <c r="C19" s="9">
        <v>548</v>
      </c>
      <c r="D19" s="9">
        <v>27457</v>
      </c>
      <c r="E19" s="130">
        <v>93.8</v>
      </c>
    </row>
    <row r="20" spans="1:6" x14ac:dyDescent="0.15">
      <c r="A20" s="15">
        <v>28</v>
      </c>
      <c r="B20" s="9">
        <v>562</v>
      </c>
      <c r="C20" s="9">
        <v>557</v>
      </c>
      <c r="D20" s="9">
        <v>26819</v>
      </c>
      <c r="E20" s="130">
        <v>91.8</v>
      </c>
    </row>
    <row r="21" spans="1:6" x14ac:dyDescent="0.15">
      <c r="A21" s="15">
        <v>29</v>
      </c>
      <c r="B21" s="9">
        <v>541</v>
      </c>
      <c r="C21" s="9">
        <v>539</v>
      </c>
      <c r="D21" s="9">
        <v>26798</v>
      </c>
      <c r="E21" s="130">
        <v>91.8</v>
      </c>
    </row>
    <row r="22" spans="1:6" x14ac:dyDescent="0.15">
      <c r="A22" s="15">
        <v>30</v>
      </c>
      <c r="B22" s="9">
        <v>530</v>
      </c>
      <c r="C22" s="9">
        <v>536</v>
      </c>
      <c r="D22" s="9">
        <v>26605</v>
      </c>
      <c r="E22" s="130">
        <v>91.1</v>
      </c>
    </row>
    <row r="23" spans="1:6" x14ac:dyDescent="0.15">
      <c r="A23" s="15" t="s">
        <v>14</v>
      </c>
      <c r="B23" s="9">
        <v>528</v>
      </c>
      <c r="C23" s="9">
        <v>530</v>
      </c>
      <c r="D23" s="9">
        <v>27000</v>
      </c>
      <c r="E23" s="130">
        <v>92.2</v>
      </c>
    </row>
    <row r="24" spans="1:6" x14ac:dyDescent="0.15">
      <c r="A24" s="15">
        <v>2</v>
      </c>
      <c r="B24" s="9">
        <v>517</v>
      </c>
      <c r="C24" s="9">
        <v>524</v>
      </c>
      <c r="D24" s="9">
        <v>25032</v>
      </c>
      <c r="E24" s="130">
        <v>85.7</v>
      </c>
    </row>
    <row r="25" spans="1:6" x14ac:dyDescent="0.15">
      <c r="A25" s="15">
        <v>3</v>
      </c>
      <c r="B25" s="9">
        <v>555</v>
      </c>
      <c r="C25" s="9">
        <v>551</v>
      </c>
      <c r="D25" s="9">
        <v>26265</v>
      </c>
      <c r="E25" s="130">
        <v>89.9</v>
      </c>
    </row>
    <row r="26" spans="1:6" x14ac:dyDescent="0.15">
      <c r="A26" s="15">
        <v>4</v>
      </c>
      <c r="B26" s="9">
        <v>523</v>
      </c>
      <c r="C26" s="9">
        <v>526</v>
      </c>
      <c r="D26" s="9">
        <v>23992</v>
      </c>
      <c r="E26" s="130">
        <v>82.2</v>
      </c>
    </row>
    <row r="27" spans="1:6" ht="14.25" thickBot="1" x14ac:dyDescent="0.2">
      <c r="A27" s="16">
        <v>5</v>
      </c>
      <c r="B27" s="105">
        <v>440</v>
      </c>
      <c r="C27" s="105">
        <v>446</v>
      </c>
      <c r="D27" s="105">
        <v>20168</v>
      </c>
      <c r="E27" s="131">
        <v>68.900000000000006</v>
      </c>
    </row>
    <row r="29" spans="1:6" x14ac:dyDescent="0.15">
      <c r="A29" s="1" t="s">
        <v>321</v>
      </c>
    </row>
    <row r="30" spans="1:6" ht="14.25" thickBot="1" x14ac:dyDescent="0.2">
      <c r="F30" s="12" t="s">
        <v>16</v>
      </c>
    </row>
    <row r="31" spans="1:6" s="126" customFormat="1" x14ac:dyDescent="0.15">
      <c r="A31" s="124" t="s">
        <v>2</v>
      </c>
      <c r="B31" s="125" t="s">
        <v>30</v>
      </c>
      <c r="C31" s="125" t="s">
        <v>322</v>
      </c>
      <c r="D31" s="125" t="s">
        <v>323</v>
      </c>
      <c r="E31" s="125" t="s">
        <v>324</v>
      </c>
      <c r="F31" s="151" t="s">
        <v>325</v>
      </c>
    </row>
    <row r="32" spans="1:6" x14ac:dyDescent="0.15">
      <c r="A32" s="15">
        <v>27</v>
      </c>
      <c r="B32" s="9">
        <v>73338</v>
      </c>
      <c r="C32" s="9">
        <v>27792</v>
      </c>
      <c r="D32" s="9">
        <v>24755</v>
      </c>
      <c r="E32" s="9">
        <v>16200</v>
      </c>
      <c r="F32" s="10">
        <v>4591</v>
      </c>
    </row>
    <row r="33" spans="1:6" x14ac:dyDescent="0.15">
      <c r="A33" s="15">
        <v>28</v>
      </c>
      <c r="B33" s="9">
        <v>73934</v>
      </c>
      <c r="C33" s="9">
        <v>27944</v>
      </c>
      <c r="D33" s="9">
        <v>25537</v>
      </c>
      <c r="E33" s="9">
        <v>15971</v>
      </c>
      <c r="F33" s="10">
        <v>4482</v>
      </c>
    </row>
    <row r="34" spans="1:6" x14ac:dyDescent="0.15">
      <c r="A34" s="15">
        <v>29</v>
      </c>
      <c r="B34" s="9">
        <v>77093</v>
      </c>
      <c r="C34" s="9">
        <v>28242</v>
      </c>
      <c r="D34" s="9">
        <v>27660</v>
      </c>
      <c r="E34" s="9">
        <v>16378</v>
      </c>
      <c r="F34" s="10">
        <v>4813</v>
      </c>
    </row>
    <row r="35" spans="1:6" x14ac:dyDescent="0.15">
      <c r="A35" s="15">
        <v>30</v>
      </c>
      <c r="B35" s="9">
        <v>77357</v>
      </c>
      <c r="C35" s="9">
        <v>28755</v>
      </c>
      <c r="D35" s="9">
        <v>27378</v>
      </c>
      <c r="E35" s="9">
        <v>16610</v>
      </c>
      <c r="F35" s="10">
        <v>4614</v>
      </c>
    </row>
    <row r="36" spans="1:6" x14ac:dyDescent="0.15">
      <c r="A36" s="15" t="s">
        <v>14</v>
      </c>
      <c r="B36" s="9">
        <v>82536</v>
      </c>
      <c r="C36" s="9">
        <v>31392</v>
      </c>
      <c r="D36" s="9">
        <v>27932</v>
      </c>
      <c r="E36" s="9">
        <v>18318</v>
      </c>
      <c r="F36" s="10">
        <v>4894</v>
      </c>
    </row>
    <row r="37" spans="1:6" x14ac:dyDescent="0.15">
      <c r="A37" s="15">
        <v>2</v>
      </c>
      <c r="B37" s="9">
        <v>79065</v>
      </c>
      <c r="C37" s="9">
        <v>32275</v>
      </c>
      <c r="D37" s="9">
        <v>26568</v>
      </c>
      <c r="E37" s="9">
        <v>15828</v>
      </c>
      <c r="F37" s="10">
        <v>4394</v>
      </c>
    </row>
    <row r="38" spans="1:6" x14ac:dyDescent="0.15">
      <c r="A38" s="15">
        <v>3</v>
      </c>
      <c r="B38" s="9">
        <v>80227</v>
      </c>
      <c r="C38" s="9">
        <v>31893</v>
      </c>
      <c r="D38" s="9">
        <v>26178</v>
      </c>
      <c r="E38" s="9">
        <v>16903</v>
      </c>
      <c r="F38" s="10">
        <v>5253</v>
      </c>
    </row>
    <row r="39" spans="1:6" x14ac:dyDescent="0.15">
      <c r="A39" s="15">
        <v>4</v>
      </c>
      <c r="B39" s="9">
        <v>69817</v>
      </c>
      <c r="C39" s="9">
        <v>28941</v>
      </c>
      <c r="D39" s="9">
        <v>22154</v>
      </c>
      <c r="E39" s="9">
        <v>13695</v>
      </c>
      <c r="F39" s="10">
        <v>5027</v>
      </c>
    </row>
    <row r="40" spans="1:6" ht="14.25" thickBot="1" x14ac:dyDescent="0.2">
      <c r="A40" s="16">
        <v>5</v>
      </c>
      <c r="B40" s="105">
        <f>SUM(C40:F40)</f>
        <v>67657</v>
      </c>
      <c r="C40" s="158">
        <v>29224</v>
      </c>
      <c r="D40" s="158">
        <v>22537</v>
      </c>
      <c r="E40" s="158">
        <v>10407</v>
      </c>
      <c r="F40" s="160">
        <v>5489</v>
      </c>
    </row>
    <row r="42" spans="1:6" x14ac:dyDescent="0.15">
      <c r="A42" s="1" t="s">
        <v>326</v>
      </c>
    </row>
    <row r="43" spans="1:6" ht="14.25" thickBot="1" x14ac:dyDescent="0.2">
      <c r="D43" s="12" t="s">
        <v>1</v>
      </c>
    </row>
    <row r="44" spans="1:6" s="126" customFormat="1" x14ac:dyDescent="0.15">
      <c r="A44" s="124" t="s">
        <v>2</v>
      </c>
      <c r="B44" s="125" t="s">
        <v>327</v>
      </c>
      <c r="C44" s="125" t="s">
        <v>328</v>
      </c>
      <c r="D44" s="151" t="s">
        <v>329</v>
      </c>
    </row>
    <row r="45" spans="1:6" x14ac:dyDescent="0.15">
      <c r="A45" s="15">
        <v>27</v>
      </c>
      <c r="B45" s="9">
        <v>16323</v>
      </c>
      <c r="C45" s="9">
        <v>1366</v>
      </c>
      <c r="D45" s="10">
        <v>790</v>
      </c>
    </row>
    <row r="46" spans="1:6" x14ac:dyDescent="0.15">
      <c r="A46" s="15">
        <v>28</v>
      </c>
      <c r="B46" s="9">
        <v>16392</v>
      </c>
      <c r="C46" s="9">
        <v>1456</v>
      </c>
      <c r="D46" s="10">
        <v>699</v>
      </c>
    </row>
    <row r="47" spans="1:6" x14ac:dyDescent="0.15">
      <c r="A47" s="15">
        <v>29</v>
      </c>
      <c r="B47" s="9">
        <v>15985</v>
      </c>
      <c r="C47" s="9">
        <v>1427</v>
      </c>
      <c r="D47" s="10">
        <v>643</v>
      </c>
    </row>
    <row r="48" spans="1:6" x14ac:dyDescent="0.15">
      <c r="A48" s="15">
        <v>30</v>
      </c>
      <c r="B48" s="9">
        <v>15985</v>
      </c>
      <c r="C48" s="9">
        <v>1548</v>
      </c>
      <c r="D48" s="10">
        <v>690</v>
      </c>
    </row>
    <row r="49" spans="1:7" x14ac:dyDescent="0.15">
      <c r="A49" s="15" t="s">
        <v>14</v>
      </c>
      <c r="B49" s="9">
        <v>15341</v>
      </c>
      <c r="C49" s="9">
        <v>1373</v>
      </c>
      <c r="D49" s="10">
        <v>743</v>
      </c>
    </row>
    <row r="50" spans="1:7" x14ac:dyDescent="0.15">
      <c r="A50" s="15">
        <v>2</v>
      </c>
      <c r="B50" s="9">
        <v>11139</v>
      </c>
      <c r="C50" s="9">
        <v>1381</v>
      </c>
      <c r="D50" s="10">
        <v>731</v>
      </c>
    </row>
    <row r="51" spans="1:7" x14ac:dyDescent="0.15">
      <c r="A51" s="15">
        <v>3</v>
      </c>
      <c r="B51" s="9">
        <v>12569</v>
      </c>
      <c r="C51" s="9">
        <v>1487</v>
      </c>
      <c r="D51" s="10">
        <v>670</v>
      </c>
    </row>
    <row r="52" spans="1:7" x14ac:dyDescent="0.15">
      <c r="A52" s="15">
        <v>4</v>
      </c>
      <c r="B52" s="9">
        <v>12981</v>
      </c>
      <c r="C52" s="9">
        <v>1461</v>
      </c>
      <c r="D52" s="10">
        <v>539</v>
      </c>
    </row>
    <row r="53" spans="1:7" ht="14.25" thickBot="1" x14ac:dyDescent="0.2">
      <c r="A53" s="16">
        <v>5</v>
      </c>
      <c r="B53" s="158">
        <v>13179</v>
      </c>
      <c r="C53" s="158">
        <v>1344</v>
      </c>
      <c r="D53" s="160">
        <v>300</v>
      </c>
    </row>
    <row r="55" spans="1:7" x14ac:dyDescent="0.15">
      <c r="A55" s="1" t="s">
        <v>330</v>
      </c>
    </row>
    <row r="56" spans="1:7" ht="14.25" thickBot="1" x14ac:dyDescent="0.2">
      <c r="G56" s="12" t="s">
        <v>16</v>
      </c>
    </row>
    <row r="57" spans="1:7" s="126" customFormat="1" ht="27" x14ac:dyDescent="0.15">
      <c r="A57" s="132" t="s">
        <v>2</v>
      </c>
      <c r="B57" s="150" t="s">
        <v>30</v>
      </c>
      <c r="C57" s="302" t="s">
        <v>22</v>
      </c>
      <c r="D57" s="302"/>
      <c r="E57" s="302"/>
      <c r="F57" s="150" t="s">
        <v>331</v>
      </c>
      <c r="G57" s="133" t="s">
        <v>332</v>
      </c>
    </row>
    <row r="58" spans="1:7" x14ac:dyDescent="0.15">
      <c r="A58" s="4"/>
      <c r="B58" s="5"/>
      <c r="C58" s="6" t="s">
        <v>7</v>
      </c>
      <c r="D58" s="6" t="s">
        <v>333</v>
      </c>
      <c r="E58" s="6" t="s">
        <v>96</v>
      </c>
      <c r="F58" s="5"/>
      <c r="G58" s="7"/>
    </row>
    <row r="59" spans="1:7" x14ac:dyDescent="0.15">
      <c r="A59" s="15">
        <v>27</v>
      </c>
      <c r="B59" s="9">
        <v>1816</v>
      </c>
      <c r="C59" s="9">
        <v>4</v>
      </c>
      <c r="D59" s="9">
        <v>4</v>
      </c>
      <c r="E59" s="9">
        <v>0</v>
      </c>
      <c r="F59" s="9">
        <v>0</v>
      </c>
      <c r="G59" s="10">
        <v>1812</v>
      </c>
    </row>
    <row r="60" spans="1:7" x14ac:dyDescent="0.15">
      <c r="A60" s="15">
        <v>28</v>
      </c>
      <c r="B60" s="9">
        <v>1752</v>
      </c>
      <c r="C60" s="9">
        <v>3</v>
      </c>
      <c r="D60" s="9">
        <v>3</v>
      </c>
      <c r="E60" s="9">
        <v>0</v>
      </c>
      <c r="F60" s="9">
        <v>0</v>
      </c>
      <c r="G60" s="10">
        <v>1749</v>
      </c>
    </row>
    <row r="61" spans="1:7" x14ac:dyDescent="0.15">
      <c r="A61" s="15">
        <v>29</v>
      </c>
      <c r="B61" s="9">
        <v>1665</v>
      </c>
      <c r="C61" s="9">
        <v>3</v>
      </c>
      <c r="D61" s="9">
        <v>3</v>
      </c>
      <c r="E61" s="9">
        <v>0</v>
      </c>
      <c r="F61" s="9">
        <v>0</v>
      </c>
      <c r="G61" s="10">
        <v>1662</v>
      </c>
    </row>
    <row r="62" spans="1:7" x14ac:dyDescent="0.15">
      <c r="A62" s="15">
        <v>30</v>
      </c>
      <c r="B62" s="9">
        <v>1696</v>
      </c>
      <c r="C62" s="9">
        <v>5</v>
      </c>
      <c r="D62" s="9">
        <v>5</v>
      </c>
      <c r="E62" s="9">
        <v>0</v>
      </c>
      <c r="F62" s="9">
        <v>0</v>
      </c>
      <c r="G62" s="10">
        <v>1691</v>
      </c>
    </row>
    <row r="63" spans="1:7" x14ac:dyDescent="0.15">
      <c r="A63" s="15" t="s">
        <v>14</v>
      </c>
      <c r="B63" s="9">
        <v>1457</v>
      </c>
      <c r="C63" s="9">
        <v>7</v>
      </c>
      <c r="D63" s="9">
        <v>7</v>
      </c>
      <c r="E63" s="9">
        <v>0</v>
      </c>
      <c r="F63" s="9">
        <v>0</v>
      </c>
      <c r="G63" s="10">
        <v>1450</v>
      </c>
    </row>
    <row r="64" spans="1:7" x14ac:dyDescent="0.15">
      <c r="A64" s="15">
        <v>2</v>
      </c>
      <c r="B64" s="9">
        <v>1368</v>
      </c>
      <c r="C64" s="9">
        <v>5</v>
      </c>
      <c r="D64" s="9">
        <v>5</v>
      </c>
      <c r="E64" s="9">
        <v>0</v>
      </c>
      <c r="F64" s="9">
        <v>0</v>
      </c>
      <c r="G64" s="10">
        <v>1363</v>
      </c>
    </row>
    <row r="65" spans="1:7" x14ac:dyDescent="0.15">
      <c r="A65" s="15">
        <v>3</v>
      </c>
      <c r="B65" s="9">
        <v>1334</v>
      </c>
      <c r="C65" s="9">
        <v>3</v>
      </c>
      <c r="D65" s="9">
        <v>3</v>
      </c>
      <c r="E65" s="9">
        <v>0</v>
      </c>
      <c r="F65" s="9">
        <v>0</v>
      </c>
      <c r="G65" s="10">
        <v>1331</v>
      </c>
    </row>
    <row r="66" spans="1:7" x14ac:dyDescent="0.15">
      <c r="A66" s="15">
        <v>4</v>
      </c>
      <c r="B66" s="9">
        <v>982</v>
      </c>
      <c r="C66" s="9">
        <v>3</v>
      </c>
      <c r="D66" s="9">
        <v>3</v>
      </c>
      <c r="E66" s="9">
        <v>0</v>
      </c>
      <c r="F66" s="9">
        <v>0</v>
      </c>
      <c r="G66" s="10">
        <v>979</v>
      </c>
    </row>
    <row r="67" spans="1:7" ht="14.25" thickBot="1" x14ac:dyDescent="0.2">
      <c r="A67" s="16">
        <v>5</v>
      </c>
      <c r="B67" s="158">
        <v>1101</v>
      </c>
      <c r="C67" s="158">
        <v>2</v>
      </c>
      <c r="D67" s="158">
        <v>2</v>
      </c>
      <c r="E67" s="158">
        <v>0</v>
      </c>
      <c r="F67" s="158">
        <v>0</v>
      </c>
      <c r="G67" s="160">
        <v>1099</v>
      </c>
    </row>
    <row r="69" spans="1:7" x14ac:dyDescent="0.15">
      <c r="A69" s="1" t="s">
        <v>334</v>
      </c>
    </row>
    <row r="70" spans="1:7" x14ac:dyDescent="0.15">
      <c r="A70" s="1" t="s">
        <v>335</v>
      </c>
    </row>
    <row r="71" spans="1:7" ht="14.25" thickBot="1" x14ac:dyDescent="0.2">
      <c r="D71" s="1" t="s">
        <v>336</v>
      </c>
    </row>
    <row r="72" spans="1:7" s="126" customFormat="1" x14ac:dyDescent="0.15">
      <c r="A72" s="124" t="s">
        <v>2</v>
      </c>
      <c r="B72" s="125" t="s">
        <v>337</v>
      </c>
      <c r="C72" s="125" t="s">
        <v>338</v>
      </c>
      <c r="D72" s="151" t="s">
        <v>339</v>
      </c>
    </row>
    <row r="73" spans="1:7" x14ac:dyDescent="0.15">
      <c r="A73" s="15">
        <v>27</v>
      </c>
      <c r="B73" s="9">
        <v>47</v>
      </c>
      <c r="C73" s="9">
        <v>60</v>
      </c>
      <c r="D73" s="10">
        <v>59</v>
      </c>
    </row>
    <row r="74" spans="1:7" x14ac:dyDescent="0.15">
      <c r="A74" s="15">
        <v>28</v>
      </c>
      <c r="B74" s="9">
        <v>43</v>
      </c>
      <c r="C74" s="9">
        <v>72</v>
      </c>
      <c r="D74" s="10">
        <v>76</v>
      </c>
    </row>
    <row r="75" spans="1:7" x14ac:dyDescent="0.15">
      <c r="A75" s="15">
        <v>29</v>
      </c>
      <c r="B75" s="9">
        <v>39</v>
      </c>
      <c r="C75" s="9">
        <v>70</v>
      </c>
      <c r="D75" s="10">
        <v>73</v>
      </c>
    </row>
    <row r="76" spans="1:7" x14ac:dyDescent="0.15">
      <c r="A76" s="15">
        <v>30</v>
      </c>
      <c r="B76" s="9">
        <v>36</v>
      </c>
      <c r="C76" s="9">
        <v>64</v>
      </c>
      <c r="D76" s="10">
        <v>67</v>
      </c>
    </row>
    <row r="77" spans="1:7" x14ac:dyDescent="0.15">
      <c r="A77" s="15" t="s">
        <v>14</v>
      </c>
      <c r="B77" s="9">
        <v>36</v>
      </c>
      <c r="C77" s="9">
        <v>70</v>
      </c>
      <c r="D77" s="10">
        <v>63</v>
      </c>
    </row>
    <row r="78" spans="1:7" x14ac:dyDescent="0.15">
      <c r="A78" s="15">
        <v>2</v>
      </c>
      <c r="B78" s="9">
        <v>20</v>
      </c>
      <c r="C78" s="9">
        <v>41</v>
      </c>
      <c r="D78" s="10">
        <v>64</v>
      </c>
    </row>
    <row r="79" spans="1:7" x14ac:dyDescent="0.15">
      <c r="A79" s="15">
        <v>3</v>
      </c>
      <c r="B79" s="9">
        <v>24</v>
      </c>
      <c r="C79" s="9">
        <v>46</v>
      </c>
      <c r="D79" s="10">
        <v>42</v>
      </c>
    </row>
    <row r="80" spans="1:7" x14ac:dyDescent="0.15">
      <c r="A80" s="15">
        <v>4</v>
      </c>
      <c r="B80" s="9">
        <v>24</v>
      </c>
      <c r="C80" s="9">
        <v>48</v>
      </c>
      <c r="D80" s="10">
        <v>44</v>
      </c>
    </row>
    <row r="81" spans="1:10" ht="14.25" thickBot="1" x14ac:dyDescent="0.2">
      <c r="A81" s="16">
        <v>5</v>
      </c>
      <c r="B81" s="158">
        <v>28</v>
      </c>
      <c r="C81" s="158">
        <v>64</v>
      </c>
      <c r="D81" s="160">
        <v>58</v>
      </c>
    </row>
    <row r="82" spans="1:10" x14ac:dyDescent="0.15">
      <c r="A82" s="134" t="s">
        <v>367</v>
      </c>
      <c r="B82" s="114"/>
      <c r="C82" s="114"/>
      <c r="D82" s="114"/>
    </row>
    <row r="83" spans="1:10" x14ac:dyDescent="0.15">
      <c r="A83" s="134"/>
      <c r="B83" s="114"/>
      <c r="C83" s="114"/>
      <c r="D83" s="114"/>
    </row>
    <row r="84" spans="1:10" x14ac:dyDescent="0.15">
      <c r="A84" s="1" t="s">
        <v>340</v>
      </c>
    </row>
    <row r="85" spans="1:10" ht="14.25" thickBot="1" x14ac:dyDescent="0.2">
      <c r="J85" s="12" t="s">
        <v>1</v>
      </c>
    </row>
    <row r="86" spans="1:10" s="126" customFormat="1" x14ac:dyDescent="0.15">
      <c r="A86" s="132" t="s">
        <v>2</v>
      </c>
      <c r="B86" s="302" t="s">
        <v>341</v>
      </c>
      <c r="C86" s="302"/>
      <c r="D86" s="302"/>
      <c r="E86" s="302"/>
      <c r="F86" s="302"/>
      <c r="G86" s="302"/>
      <c r="H86" s="303" t="s">
        <v>342</v>
      </c>
      <c r="I86" s="303"/>
      <c r="J86" s="303"/>
    </row>
    <row r="87" spans="1:10" s="126" customFormat="1" x14ac:dyDescent="0.15">
      <c r="A87" s="127"/>
      <c r="B87" s="304" t="s">
        <v>343</v>
      </c>
      <c r="C87" s="304"/>
      <c r="D87" s="304"/>
      <c r="E87" s="304" t="s">
        <v>47</v>
      </c>
      <c r="F87" s="304"/>
      <c r="G87" s="304"/>
      <c r="H87" s="135"/>
      <c r="I87" s="135"/>
      <c r="J87" s="136"/>
    </row>
    <row r="88" spans="1:10" s="126" customFormat="1" x14ac:dyDescent="0.15">
      <c r="A88" s="137"/>
      <c r="B88" s="152" t="s">
        <v>337</v>
      </c>
      <c r="C88" s="152" t="s">
        <v>90</v>
      </c>
      <c r="D88" s="152" t="s">
        <v>339</v>
      </c>
      <c r="E88" s="152" t="s">
        <v>337</v>
      </c>
      <c r="F88" s="152" t="s">
        <v>90</v>
      </c>
      <c r="G88" s="152" t="s">
        <v>339</v>
      </c>
      <c r="H88" s="138" t="s">
        <v>337</v>
      </c>
      <c r="I88" s="138" t="s">
        <v>90</v>
      </c>
      <c r="J88" s="139" t="s">
        <v>339</v>
      </c>
    </row>
    <row r="89" spans="1:10" x14ac:dyDescent="0.15">
      <c r="A89" s="15">
        <v>27</v>
      </c>
      <c r="B89" s="9">
        <v>37</v>
      </c>
      <c r="C89" s="9">
        <v>50</v>
      </c>
      <c r="D89" s="9">
        <v>38</v>
      </c>
      <c r="E89" s="9">
        <v>40</v>
      </c>
      <c r="F89" s="9">
        <v>41</v>
      </c>
      <c r="G89" s="9">
        <v>30</v>
      </c>
      <c r="H89" s="9">
        <v>12</v>
      </c>
      <c r="I89" s="9">
        <v>32</v>
      </c>
      <c r="J89" s="10">
        <v>36</v>
      </c>
    </row>
    <row r="90" spans="1:10" x14ac:dyDescent="0.15">
      <c r="A90" s="15">
        <v>28</v>
      </c>
      <c r="B90" s="9">
        <v>27</v>
      </c>
      <c r="C90" s="9">
        <v>44</v>
      </c>
      <c r="D90" s="9">
        <v>55</v>
      </c>
      <c r="E90" s="9">
        <v>39</v>
      </c>
      <c r="F90" s="9">
        <v>38</v>
      </c>
      <c r="G90" s="9">
        <v>38</v>
      </c>
      <c r="H90" s="9">
        <v>22</v>
      </c>
      <c r="I90" s="9">
        <v>47</v>
      </c>
      <c r="J90" s="10">
        <v>38</v>
      </c>
    </row>
    <row r="91" spans="1:10" x14ac:dyDescent="0.15">
      <c r="A91" s="15">
        <v>29</v>
      </c>
      <c r="B91" s="9">
        <v>24</v>
      </c>
      <c r="C91" s="9">
        <v>43</v>
      </c>
      <c r="D91" s="9">
        <v>44</v>
      </c>
      <c r="E91" s="9">
        <v>39</v>
      </c>
      <c r="F91" s="9">
        <v>44</v>
      </c>
      <c r="G91" s="9">
        <v>39</v>
      </c>
      <c r="H91" s="9">
        <v>21</v>
      </c>
      <c r="I91" s="9">
        <v>49</v>
      </c>
      <c r="J91" s="10">
        <v>49</v>
      </c>
    </row>
    <row r="92" spans="1:10" x14ac:dyDescent="0.15">
      <c r="A92" s="15">
        <v>30</v>
      </c>
      <c r="B92" s="9">
        <v>23</v>
      </c>
      <c r="C92" s="9">
        <v>80</v>
      </c>
      <c r="D92" s="9">
        <v>64</v>
      </c>
      <c r="E92" s="9">
        <v>44</v>
      </c>
      <c r="F92" s="9">
        <v>37</v>
      </c>
      <c r="G92" s="9">
        <v>38</v>
      </c>
      <c r="H92" s="9">
        <v>21</v>
      </c>
      <c r="I92" s="9">
        <v>1</v>
      </c>
      <c r="J92" s="10">
        <v>22</v>
      </c>
    </row>
    <row r="93" spans="1:10" x14ac:dyDescent="0.15">
      <c r="A93" s="15" t="s">
        <v>14</v>
      </c>
      <c r="B93" s="9">
        <v>52</v>
      </c>
      <c r="C93" s="9">
        <v>81</v>
      </c>
      <c r="D93" s="9">
        <v>68</v>
      </c>
      <c r="E93" s="9">
        <v>35</v>
      </c>
      <c r="F93" s="9">
        <v>42</v>
      </c>
      <c r="G93" s="9">
        <v>50</v>
      </c>
      <c r="H93" s="9">
        <v>0</v>
      </c>
      <c r="I93" s="9">
        <v>0</v>
      </c>
      <c r="J93" s="10">
        <v>0</v>
      </c>
    </row>
    <row r="94" spans="1:10" x14ac:dyDescent="0.15">
      <c r="A94" s="15">
        <v>2</v>
      </c>
      <c r="B94" s="9">
        <v>34</v>
      </c>
      <c r="C94" s="9">
        <v>56</v>
      </c>
      <c r="D94" s="9">
        <v>74</v>
      </c>
      <c r="E94" s="9">
        <v>31</v>
      </c>
      <c r="F94" s="9">
        <v>26</v>
      </c>
      <c r="G94" s="9">
        <v>30</v>
      </c>
      <c r="H94" s="9">
        <v>0</v>
      </c>
      <c r="I94" s="9">
        <v>0</v>
      </c>
      <c r="J94" s="10">
        <v>0</v>
      </c>
    </row>
    <row r="95" spans="1:10" x14ac:dyDescent="0.15">
      <c r="A95" s="15">
        <v>3</v>
      </c>
      <c r="B95" s="9">
        <v>34</v>
      </c>
      <c r="C95" s="9">
        <v>57</v>
      </c>
      <c r="D95" s="9">
        <v>57</v>
      </c>
      <c r="E95" s="9">
        <v>45</v>
      </c>
      <c r="F95" s="9">
        <v>46</v>
      </c>
      <c r="G95" s="9">
        <v>32</v>
      </c>
      <c r="H95" s="9">
        <v>0</v>
      </c>
      <c r="I95" s="9">
        <v>0</v>
      </c>
      <c r="J95" s="10">
        <v>0</v>
      </c>
    </row>
    <row r="96" spans="1:10" x14ac:dyDescent="0.15">
      <c r="A96" s="15">
        <v>4</v>
      </c>
      <c r="B96" s="9">
        <v>34</v>
      </c>
      <c r="C96" s="9">
        <v>73</v>
      </c>
      <c r="D96" s="9">
        <v>59</v>
      </c>
      <c r="E96" s="9">
        <v>45</v>
      </c>
      <c r="F96" s="9">
        <v>33</v>
      </c>
      <c r="G96" s="9">
        <v>41</v>
      </c>
      <c r="H96" s="9">
        <v>0</v>
      </c>
      <c r="I96" s="9">
        <v>0</v>
      </c>
      <c r="J96" s="10">
        <v>0</v>
      </c>
    </row>
    <row r="97" spans="1:1024" s="162" customFormat="1" ht="14.25" thickBot="1" x14ac:dyDescent="0.2">
      <c r="A97" s="163">
        <v>5</v>
      </c>
      <c r="B97" s="158">
        <v>48</v>
      </c>
      <c r="C97" s="158">
        <v>79</v>
      </c>
      <c r="D97" s="158">
        <v>78</v>
      </c>
      <c r="E97" s="158">
        <v>37</v>
      </c>
      <c r="F97" s="158">
        <v>35</v>
      </c>
      <c r="G97" s="158">
        <v>35</v>
      </c>
      <c r="H97" s="158">
        <v>0</v>
      </c>
      <c r="I97" s="158">
        <v>0</v>
      </c>
      <c r="J97" s="160">
        <v>0</v>
      </c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61"/>
      <c r="BL97" s="161"/>
      <c r="BM97" s="161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61"/>
      <c r="BY97" s="161"/>
      <c r="BZ97" s="161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61"/>
      <c r="CL97" s="161"/>
      <c r="CM97" s="161"/>
      <c r="CN97" s="161"/>
      <c r="CO97" s="161"/>
      <c r="CP97" s="161"/>
      <c r="CQ97" s="161"/>
      <c r="CR97" s="161"/>
      <c r="CS97" s="161"/>
      <c r="CT97" s="161"/>
      <c r="CU97" s="161"/>
      <c r="CV97" s="161"/>
      <c r="CW97" s="161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1"/>
      <c r="DJ97" s="161"/>
      <c r="DK97" s="161"/>
      <c r="DL97" s="161"/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1"/>
      <c r="EC97" s="161"/>
      <c r="ED97" s="161"/>
      <c r="EE97" s="161"/>
      <c r="EF97" s="161"/>
      <c r="EG97" s="161"/>
      <c r="EH97" s="161"/>
      <c r="EI97" s="161"/>
      <c r="EJ97" s="161"/>
      <c r="EK97" s="161"/>
      <c r="EL97" s="161"/>
      <c r="EM97" s="161"/>
      <c r="EN97" s="161"/>
      <c r="EO97" s="161"/>
      <c r="EP97" s="161"/>
      <c r="EQ97" s="161"/>
      <c r="ER97" s="161"/>
      <c r="ES97" s="161"/>
      <c r="ET97" s="161"/>
      <c r="EU97" s="161"/>
      <c r="EV97" s="161"/>
      <c r="EW97" s="161"/>
      <c r="EX97" s="161"/>
      <c r="EY97" s="161"/>
      <c r="EZ97" s="161"/>
      <c r="FA97" s="161"/>
      <c r="FB97" s="161"/>
      <c r="FC97" s="161"/>
      <c r="FD97" s="161"/>
      <c r="FE97" s="161"/>
      <c r="FF97" s="161"/>
      <c r="FG97" s="161"/>
      <c r="FH97" s="161"/>
      <c r="FI97" s="161"/>
      <c r="FJ97" s="161"/>
      <c r="FK97" s="161"/>
      <c r="FL97" s="161"/>
      <c r="FM97" s="161"/>
      <c r="FN97" s="161"/>
      <c r="FO97" s="161"/>
      <c r="FP97" s="161"/>
      <c r="FQ97" s="161"/>
      <c r="FR97" s="161"/>
      <c r="FS97" s="161"/>
      <c r="FT97" s="161"/>
      <c r="FU97" s="161"/>
      <c r="FV97" s="161"/>
      <c r="FW97" s="161"/>
      <c r="FX97" s="161"/>
      <c r="FY97" s="161"/>
      <c r="FZ97" s="161"/>
      <c r="GA97" s="161"/>
      <c r="GB97" s="161"/>
      <c r="GC97" s="161"/>
      <c r="GD97" s="161"/>
      <c r="GE97" s="161"/>
      <c r="GF97" s="161"/>
      <c r="GG97" s="161"/>
      <c r="GH97" s="161"/>
      <c r="GI97" s="161"/>
      <c r="GJ97" s="161"/>
      <c r="GK97" s="161"/>
      <c r="GL97" s="161"/>
      <c r="GM97" s="161"/>
      <c r="GN97" s="161"/>
      <c r="GO97" s="161"/>
      <c r="GP97" s="161"/>
      <c r="GQ97" s="161"/>
      <c r="GR97" s="161"/>
      <c r="GS97" s="161"/>
      <c r="GT97" s="161"/>
      <c r="GU97" s="161"/>
      <c r="GV97" s="161"/>
      <c r="GW97" s="161"/>
      <c r="GX97" s="161"/>
      <c r="GY97" s="161"/>
      <c r="GZ97" s="161"/>
      <c r="HA97" s="161"/>
      <c r="HB97" s="161"/>
      <c r="HC97" s="161"/>
      <c r="HD97" s="161"/>
      <c r="HE97" s="161"/>
      <c r="HF97" s="161"/>
      <c r="HG97" s="161"/>
      <c r="HH97" s="161"/>
      <c r="HI97" s="161"/>
      <c r="HJ97" s="161"/>
      <c r="HK97" s="161"/>
      <c r="HL97" s="161"/>
      <c r="HM97" s="161"/>
      <c r="HN97" s="161"/>
      <c r="HO97" s="161"/>
      <c r="HP97" s="161"/>
      <c r="HQ97" s="161"/>
      <c r="HR97" s="161"/>
      <c r="HS97" s="161"/>
      <c r="HT97" s="161"/>
      <c r="HU97" s="161"/>
      <c r="HV97" s="161"/>
      <c r="HW97" s="161"/>
      <c r="HX97" s="161"/>
      <c r="HY97" s="161"/>
      <c r="HZ97" s="161"/>
      <c r="IA97" s="161"/>
      <c r="IB97" s="161"/>
      <c r="IC97" s="161"/>
      <c r="ID97" s="161"/>
      <c r="IE97" s="161"/>
      <c r="IF97" s="161"/>
      <c r="IG97" s="161"/>
      <c r="IH97" s="161"/>
      <c r="II97" s="161"/>
      <c r="IJ97" s="161"/>
      <c r="IK97" s="161"/>
      <c r="IL97" s="161"/>
      <c r="IM97" s="161"/>
      <c r="IN97" s="161"/>
      <c r="IO97" s="161"/>
      <c r="IP97" s="161"/>
      <c r="IQ97" s="161"/>
      <c r="IR97" s="161"/>
      <c r="IS97" s="161"/>
      <c r="IT97" s="161"/>
      <c r="IU97" s="161"/>
      <c r="IV97" s="161"/>
      <c r="IW97" s="161"/>
      <c r="IX97" s="161"/>
      <c r="IY97" s="161"/>
      <c r="IZ97" s="161"/>
      <c r="JA97" s="161"/>
      <c r="JB97" s="161"/>
      <c r="JC97" s="161"/>
      <c r="JD97" s="161"/>
      <c r="JE97" s="161"/>
      <c r="JF97" s="161"/>
      <c r="JG97" s="161"/>
      <c r="JH97" s="161"/>
      <c r="JI97" s="161"/>
      <c r="JJ97" s="161"/>
      <c r="JK97" s="161"/>
      <c r="JL97" s="161"/>
      <c r="JM97" s="161"/>
      <c r="JN97" s="161"/>
      <c r="JO97" s="161"/>
      <c r="JP97" s="161"/>
      <c r="JQ97" s="161"/>
      <c r="JR97" s="161"/>
      <c r="JS97" s="161"/>
      <c r="JT97" s="161"/>
      <c r="JU97" s="161"/>
      <c r="JV97" s="161"/>
      <c r="JW97" s="161"/>
      <c r="JX97" s="161"/>
      <c r="JY97" s="161"/>
      <c r="JZ97" s="161"/>
      <c r="KA97" s="161"/>
      <c r="KB97" s="161"/>
      <c r="KC97" s="161"/>
      <c r="KD97" s="161"/>
      <c r="KE97" s="161"/>
      <c r="KF97" s="161"/>
      <c r="KG97" s="161"/>
      <c r="KH97" s="161"/>
      <c r="KI97" s="161"/>
      <c r="KJ97" s="161"/>
      <c r="KK97" s="161"/>
      <c r="KL97" s="161"/>
      <c r="KM97" s="161"/>
      <c r="KN97" s="161"/>
      <c r="KO97" s="161"/>
      <c r="KP97" s="161"/>
      <c r="KQ97" s="161"/>
      <c r="KR97" s="161"/>
      <c r="KS97" s="161"/>
      <c r="KT97" s="161"/>
      <c r="KU97" s="161"/>
      <c r="KV97" s="161"/>
      <c r="KW97" s="161"/>
      <c r="KX97" s="161"/>
      <c r="KY97" s="161"/>
      <c r="KZ97" s="161"/>
      <c r="LA97" s="161"/>
      <c r="LB97" s="161"/>
      <c r="LC97" s="161"/>
      <c r="LD97" s="161"/>
      <c r="LE97" s="161"/>
      <c r="LF97" s="161"/>
      <c r="LG97" s="161"/>
      <c r="LH97" s="161"/>
      <c r="LI97" s="161"/>
      <c r="LJ97" s="161"/>
      <c r="LK97" s="161"/>
      <c r="LL97" s="161"/>
      <c r="LM97" s="161"/>
      <c r="LN97" s="161"/>
      <c r="LO97" s="161"/>
      <c r="LP97" s="161"/>
      <c r="LQ97" s="161"/>
      <c r="LR97" s="161"/>
      <c r="LS97" s="161"/>
      <c r="LT97" s="161"/>
      <c r="LU97" s="161"/>
      <c r="LV97" s="161"/>
      <c r="LW97" s="161"/>
      <c r="LX97" s="161"/>
      <c r="LY97" s="161"/>
      <c r="LZ97" s="161"/>
      <c r="MA97" s="161"/>
      <c r="MB97" s="161"/>
      <c r="MC97" s="161"/>
      <c r="MD97" s="161"/>
      <c r="ME97" s="161"/>
      <c r="MF97" s="161"/>
      <c r="MG97" s="161"/>
      <c r="MH97" s="161"/>
      <c r="MI97" s="161"/>
      <c r="MJ97" s="161"/>
      <c r="MK97" s="161"/>
      <c r="ML97" s="161"/>
      <c r="MM97" s="161"/>
      <c r="MN97" s="161"/>
      <c r="MO97" s="161"/>
      <c r="MP97" s="161"/>
      <c r="MQ97" s="161"/>
      <c r="MR97" s="161"/>
      <c r="MS97" s="161"/>
      <c r="MT97" s="161"/>
      <c r="MU97" s="161"/>
      <c r="MV97" s="161"/>
      <c r="MW97" s="161"/>
      <c r="MX97" s="161"/>
      <c r="MY97" s="161"/>
      <c r="MZ97" s="161"/>
      <c r="NA97" s="161"/>
      <c r="NB97" s="161"/>
      <c r="NC97" s="161"/>
      <c r="ND97" s="161"/>
      <c r="NE97" s="161"/>
      <c r="NF97" s="161"/>
      <c r="NG97" s="161"/>
      <c r="NH97" s="161"/>
      <c r="NI97" s="161"/>
      <c r="NJ97" s="161"/>
      <c r="NK97" s="161"/>
      <c r="NL97" s="161"/>
      <c r="NM97" s="161"/>
      <c r="NN97" s="161"/>
      <c r="NO97" s="161"/>
      <c r="NP97" s="161"/>
      <c r="NQ97" s="161"/>
      <c r="NR97" s="161"/>
      <c r="NS97" s="161"/>
      <c r="NT97" s="161"/>
      <c r="NU97" s="161"/>
      <c r="NV97" s="161"/>
      <c r="NW97" s="161"/>
      <c r="NX97" s="161"/>
      <c r="NY97" s="161"/>
      <c r="NZ97" s="161"/>
      <c r="OA97" s="161"/>
      <c r="OB97" s="161"/>
      <c r="OC97" s="161"/>
      <c r="OD97" s="161"/>
      <c r="OE97" s="161"/>
      <c r="OF97" s="161"/>
      <c r="OG97" s="161"/>
      <c r="OH97" s="161"/>
      <c r="OI97" s="161"/>
      <c r="OJ97" s="161"/>
      <c r="OK97" s="161"/>
      <c r="OL97" s="161"/>
      <c r="OM97" s="161"/>
      <c r="ON97" s="161"/>
      <c r="OO97" s="161"/>
      <c r="OP97" s="161"/>
      <c r="OQ97" s="161"/>
      <c r="OR97" s="161"/>
      <c r="OS97" s="161"/>
      <c r="OT97" s="161"/>
      <c r="OU97" s="161"/>
      <c r="OV97" s="161"/>
      <c r="OW97" s="161"/>
      <c r="OX97" s="161"/>
      <c r="OY97" s="161"/>
      <c r="OZ97" s="161"/>
      <c r="PA97" s="161"/>
      <c r="PB97" s="161"/>
      <c r="PC97" s="161"/>
      <c r="PD97" s="161"/>
      <c r="PE97" s="161"/>
      <c r="PF97" s="161"/>
      <c r="PG97" s="161"/>
      <c r="PH97" s="161"/>
      <c r="PI97" s="161"/>
      <c r="PJ97" s="161"/>
      <c r="PK97" s="161"/>
      <c r="PL97" s="161"/>
      <c r="PM97" s="161"/>
      <c r="PN97" s="161"/>
      <c r="PO97" s="161"/>
      <c r="PP97" s="161"/>
      <c r="PQ97" s="161"/>
      <c r="PR97" s="161"/>
      <c r="PS97" s="161"/>
      <c r="PT97" s="161"/>
      <c r="PU97" s="161"/>
      <c r="PV97" s="161"/>
      <c r="PW97" s="161"/>
      <c r="PX97" s="161"/>
      <c r="PY97" s="161"/>
      <c r="PZ97" s="161"/>
      <c r="QA97" s="161"/>
      <c r="QB97" s="161"/>
      <c r="QC97" s="161"/>
      <c r="QD97" s="161"/>
      <c r="QE97" s="161"/>
      <c r="QF97" s="161"/>
      <c r="QG97" s="161"/>
      <c r="QH97" s="161"/>
      <c r="QI97" s="161"/>
      <c r="QJ97" s="161"/>
      <c r="QK97" s="161"/>
      <c r="QL97" s="161"/>
      <c r="QM97" s="161"/>
      <c r="QN97" s="161"/>
      <c r="QO97" s="161"/>
      <c r="QP97" s="161"/>
      <c r="QQ97" s="161"/>
      <c r="QR97" s="161"/>
      <c r="QS97" s="161"/>
      <c r="QT97" s="161"/>
      <c r="QU97" s="161"/>
      <c r="QV97" s="161"/>
      <c r="QW97" s="161"/>
      <c r="QX97" s="161"/>
      <c r="QY97" s="161"/>
      <c r="QZ97" s="161"/>
      <c r="RA97" s="161"/>
      <c r="RB97" s="161"/>
      <c r="RC97" s="161"/>
      <c r="RD97" s="161"/>
      <c r="RE97" s="161"/>
      <c r="RF97" s="161"/>
      <c r="RG97" s="161"/>
      <c r="RH97" s="161"/>
      <c r="RI97" s="161"/>
      <c r="RJ97" s="161"/>
      <c r="RK97" s="161"/>
      <c r="RL97" s="161"/>
      <c r="RM97" s="161"/>
      <c r="RN97" s="161"/>
      <c r="RO97" s="161"/>
      <c r="RP97" s="161"/>
      <c r="RQ97" s="161"/>
      <c r="RR97" s="161"/>
      <c r="RS97" s="161"/>
      <c r="RT97" s="161"/>
      <c r="RU97" s="161"/>
      <c r="RV97" s="161"/>
      <c r="RW97" s="161"/>
      <c r="RX97" s="161"/>
      <c r="RY97" s="161"/>
      <c r="RZ97" s="161"/>
      <c r="SA97" s="161"/>
      <c r="SB97" s="161"/>
      <c r="SC97" s="161"/>
      <c r="SD97" s="161"/>
      <c r="SE97" s="161"/>
      <c r="SF97" s="161"/>
      <c r="SG97" s="161"/>
      <c r="SH97" s="161"/>
      <c r="SI97" s="161"/>
      <c r="SJ97" s="161"/>
      <c r="SK97" s="161"/>
      <c r="SL97" s="161"/>
      <c r="SM97" s="161"/>
      <c r="SN97" s="161"/>
      <c r="SO97" s="161"/>
      <c r="SP97" s="161"/>
      <c r="SQ97" s="161"/>
      <c r="SR97" s="161"/>
      <c r="SS97" s="161"/>
      <c r="ST97" s="161"/>
      <c r="SU97" s="161"/>
      <c r="SV97" s="161"/>
      <c r="SW97" s="161"/>
      <c r="SX97" s="161"/>
      <c r="SY97" s="161"/>
      <c r="SZ97" s="161"/>
      <c r="TA97" s="161"/>
      <c r="TB97" s="161"/>
      <c r="TC97" s="161"/>
      <c r="TD97" s="161"/>
      <c r="TE97" s="161"/>
      <c r="TF97" s="161"/>
      <c r="TG97" s="161"/>
      <c r="TH97" s="161"/>
      <c r="TI97" s="161"/>
      <c r="TJ97" s="161"/>
      <c r="TK97" s="161"/>
      <c r="TL97" s="161"/>
      <c r="TM97" s="161"/>
      <c r="TN97" s="161"/>
      <c r="TO97" s="161"/>
      <c r="TP97" s="161"/>
      <c r="TQ97" s="161"/>
      <c r="TR97" s="161"/>
      <c r="TS97" s="161"/>
      <c r="TT97" s="161"/>
      <c r="TU97" s="161"/>
      <c r="TV97" s="161"/>
      <c r="TW97" s="161"/>
      <c r="TX97" s="161"/>
      <c r="TY97" s="161"/>
      <c r="TZ97" s="161"/>
      <c r="UA97" s="161"/>
      <c r="UB97" s="161"/>
      <c r="UC97" s="161"/>
      <c r="UD97" s="161"/>
      <c r="UE97" s="161"/>
      <c r="UF97" s="161"/>
      <c r="UG97" s="161"/>
      <c r="UH97" s="161"/>
      <c r="UI97" s="161"/>
      <c r="UJ97" s="161"/>
      <c r="UK97" s="161"/>
      <c r="UL97" s="161"/>
      <c r="UM97" s="161"/>
      <c r="UN97" s="161"/>
      <c r="UO97" s="161"/>
      <c r="UP97" s="161"/>
      <c r="UQ97" s="161"/>
      <c r="UR97" s="161"/>
      <c r="US97" s="161"/>
      <c r="UT97" s="161"/>
      <c r="UU97" s="161"/>
      <c r="UV97" s="161"/>
      <c r="UW97" s="161"/>
      <c r="UX97" s="161"/>
      <c r="UY97" s="161"/>
      <c r="UZ97" s="161"/>
      <c r="VA97" s="161"/>
      <c r="VB97" s="161"/>
      <c r="VC97" s="161"/>
      <c r="VD97" s="161"/>
      <c r="VE97" s="161"/>
      <c r="VF97" s="161"/>
      <c r="VG97" s="161"/>
      <c r="VH97" s="161"/>
      <c r="VI97" s="161"/>
      <c r="VJ97" s="161"/>
      <c r="VK97" s="161"/>
      <c r="VL97" s="161"/>
      <c r="VM97" s="161"/>
      <c r="VN97" s="161"/>
      <c r="VO97" s="161"/>
      <c r="VP97" s="161"/>
      <c r="VQ97" s="161"/>
      <c r="VR97" s="161"/>
      <c r="VS97" s="161"/>
      <c r="VT97" s="161"/>
      <c r="VU97" s="161"/>
      <c r="VV97" s="161"/>
      <c r="VW97" s="161"/>
      <c r="VX97" s="161"/>
      <c r="VY97" s="161"/>
      <c r="VZ97" s="161"/>
      <c r="WA97" s="161"/>
      <c r="WB97" s="161"/>
      <c r="WC97" s="161"/>
      <c r="WD97" s="161"/>
      <c r="WE97" s="161"/>
      <c r="WF97" s="161"/>
      <c r="WG97" s="161"/>
      <c r="WH97" s="161"/>
      <c r="WI97" s="161"/>
      <c r="WJ97" s="161"/>
      <c r="WK97" s="161"/>
      <c r="WL97" s="161"/>
      <c r="WM97" s="161"/>
      <c r="WN97" s="161"/>
      <c r="WO97" s="161"/>
      <c r="WP97" s="161"/>
      <c r="WQ97" s="161"/>
      <c r="WR97" s="161"/>
      <c r="WS97" s="161"/>
      <c r="WT97" s="161"/>
      <c r="WU97" s="161"/>
      <c r="WV97" s="161"/>
      <c r="WW97" s="161"/>
      <c r="WX97" s="161"/>
      <c r="WY97" s="161"/>
      <c r="WZ97" s="161"/>
      <c r="XA97" s="161"/>
      <c r="XB97" s="161"/>
      <c r="XC97" s="161"/>
      <c r="XD97" s="161"/>
      <c r="XE97" s="161"/>
      <c r="XF97" s="161"/>
      <c r="XG97" s="161"/>
      <c r="XH97" s="161"/>
      <c r="XI97" s="161"/>
      <c r="XJ97" s="161"/>
      <c r="XK97" s="161"/>
      <c r="XL97" s="161"/>
      <c r="XM97" s="161"/>
      <c r="XN97" s="161"/>
      <c r="XO97" s="161"/>
      <c r="XP97" s="161"/>
      <c r="XQ97" s="161"/>
      <c r="XR97" s="161"/>
      <c r="XS97" s="161"/>
      <c r="XT97" s="161"/>
      <c r="XU97" s="161"/>
      <c r="XV97" s="161"/>
      <c r="XW97" s="161"/>
      <c r="XX97" s="161"/>
      <c r="XY97" s="161"/>
      <c r="XZ97" s="161"/>
      <c r="YA97" s="161"/>
      <c r="YB97" s="161"/>
      <c r="YC97" s="161"/>
      <c r="YD97" s="161"/>
      <c r="YE97" s="161"/>
      <c r="YF97" s="161"/>
      <c r="YG97" s="161"/>
      <c r="YH97" s="161"/>
      <c r="YI97" s="161"/>
      <c r="YJ97" s="161"/>
      <c r="YK97" s="161"/>
      <c r="YL97" s="161"/>
      <c r="YM97" s="161"/>
      <c r="YN97" s="161"/>
      <c r="YO97" s="161"/>
      <c r="YP97" s="161"/>
      <c r="YQ97" s="161"/>
      <c r="YR97" s="161"/>
      <c r="YS97" s="161"/>
      <c r="YT97" s="161"/>
      <c r="YU97" s="161"/>
      <c r="YV97" s="161"/>
      <c r="YW97" s="161"/>
      <c r="YX97" s="161"/>
      <c r="YY97" s="161"/>
      <c r="YZ97" s="161"/>
      <c r="ZA97" s="161"/>
      <c r="ZB97" s="161"/>
      <c r="ZC97" s="161"/>
      <c r="ZD97" s="161"/>
      <c r="ZE97" s="161"/>
      <c r="ZF97" s="161"/>
      <c r="ZG97" s="161"/>
      <c r="ZH97" s="161"/>
      <c r="ZI97" s="161"/>
      <c r="ZJ97" s="161"/>
      <c r="ZK97" s="161"/>
      <c r="ZL97" s="161"/>
      <c r="ZM97" s="161"/>
      <c r="ZN97" s="161"/>
      <c r="ZO97" s="161"/>
      <c r="ZP97" s="161"/>
      <c r="ZQ97" s="161"/>
      <c r="ZR97" s="161"/>
      <c r="ZS97" s="161"/>
      <c r="ZT97" s="161"/>
      <c r="ZU97" s="161"/>
      <c r="ZV97" s="161"/>
      <c r="ZW97" s="161"/>
      <c r="ZX97" s="161"/>
      <c r="ZY97" s="161"/>
      <c r="ZZ97" s="161"/>
      <c r="AAA97" s="161"/>
      <c r="AAB97" s="161"/>
      <c r="AAC97" s="161"/>
      <c r="AAD97" s="161"/>
      <c r="AAE97" s="161"/>
      <c r="AAF97" s="161"/>
      <c r="AAG97" s="161"/>
      <c r="AAH97" s="161"/>
      <c r="AAI97" s="161"/>
      <c r="AAJ97" s="161"/>
      <c r="AAK97" s="161"/>
      <c r="AAL97" s="161"/>
      <c r="AAM97" s="161"/>
      <c r="AAN97" s="161"/>
      <c r="AAO97" s="161"/>
      <c r="AAP97" s="161"/>
      <c r="AAQ97" s="161"/>
      <c r="AAR97" s="161"/>
      <c r="AAS97" s="161"/>
      <c r="AAT97" s="161"/>
      <c r="AAU97" s="161"/>
      <c r="AAV97" s="161"/>
      <c r="AAW97" s="161"/>
      <c r="AAX97" s="161"/>
      <c r="AAY97" s="161"/>
      <c r="AAZ97" s="161"/>
      <c r="ABA97" s="161"/>
      <c r="ABB97" s="161"/>
      <c r="ABC97" s="161"/>
      <c r="ABD97" s="161"/>
      <c r="ABE97" s="161"/>
      <c r="ABF97" s="161"/>
      <c r="ABG97" s="161"/>
      <c r="ABH97" s="161"/>
      <c r="ABI97" s="161"/>
      <c r="ABJ97" s="161"/>
      <c r="ABK97" s="161"/>
      <c r="ABL97" s="161"/>
      <c r="ABM97" s="161"/>
      <c r="ABN97" s="161"/>
      <c r="ABO97" s="161"/>
      <c r="ABP97" s="161"/>
      <c r="ABQ97" s="161"/>
      <c r="ABR97" s="161"/>
      <c r="ABS97" s="161"/>
      <c r="ABT97" s="161"/>
      <c r="ABU97" s="161"/>
      <c r="ABV97" s="161"/>
      <c r="ABW97" s="161"/>
      <c r="ABX97" s="161"/>
      <c r="ABY97" s="161"/>
      <c r="ABZ97" s="161"/>
      <c r="ACA97" s="161"/>
      <c r="ACB97" s="161"/>
      <c r="ACC97" s="161"/>
      <c r="ACD97" s="161"/>
      <c r="ACE97" s="161"/>
      <c r="ACF97" s="161"/>
      <c r="ACG97" s="161"/>
      <c r="ACH97" s="161"/>
      <c r="ACI97" s="161"/>
      <c r="ACJ97" s="161"/>
      <c r="ACK97" s="161"/>
      <c r="ACL97" s="161"/>
      <c r="ACM97" s="161"/>
      <c r="ACN97" s="161"/>
      <c r="ACO97" s="161"/>
      <c r="ACP97" s="161"/>
      <c r="ACQ97" s="161"/>
      <c r="ACR97" s="161"/>
      <c r="ACS97" s="161"/>
      <c r="ACT97" s="161"/>
      <c r="ACU97" s="161"/>
      <c r="ACV97" s="161"/>
      <c r="ACW97" s="161"/>
      <c r="ACX97" s="161"/>
      <c r="ACY97" s="161"/>
      <c r="ACZ97" s="161"/>
      <c r="ADA97" s="161"/>
      <c r="ADB97" s="161"/>
      <c r="ADC97" s="161"/>
      <c r="ADD97" s="161"/>
      <c r="ADE97" s="161"/>
      <c r="ADF97" s="161"/>
      <c r="ADG97" s="161"/>
      <c r="ADH97" s="161"/>
      <c r="ADI97" s="161"/>
      <c r="ADJ97" s="161"/>
      <c r="ADK97" s="161"/>
      <c r="ADL97" s="161"/>
      <c r="ADM97" s="161"/>
      <c r="ADN97" s="161"/>
      <c r="ADO97" s="161"/>
      <c r="ADP97" s="161"/>
      <c r="ADQ97" s="161"/>
      <c r="ADR97" s="161"/>
      <c r="ADS97" s="161"/>
      <c r="ADT97" s="161"/>
      <c r="ADU97" s="161"/>
      <c r="ADV97" s="161"/>
      <c r="ADW97" s="161"/>
      <c r="ADX97" s="161"/>
      <c r="ADY97" s="161"/>
      <c r="ADZ97" s="161"/>
      <c r="AEA97" s="161"/>
      <c r="AEB97" s="161"/>
      <c r="AEC97" s="161"/>
      <c r="AED97" s="161"/>
      <c r="AEE97" s="161"/>
      <c r="AEF97" s="161"/>
      <c r="AEG97" s="161"/>
      <c r="AEH97" s="161"/>
      <c r="AEI97" s="161"/>
      <c r="AEJ97" s="161"/>
      <c r="AEK97" s="161"/>
      <c r="AEL97" s="161"/>
      <c r="AEM97" s="161"/>
      <c r="AEN97" s="161"/>
      <c r="AEO97" s="161"/>
      <c r="AEP97" s="161"/>
      <c r="AEQ97" s="161"/>
      <c r="AER97" s="161"/>
      <c r="AES97" s="161"/>
      <c r="AET97" s="161"/>
      <c r="AEU97" s="161"/>
      <c r="AEV97" s="161"/>
      <c r="AEW97" s="161"/>
      <c r="AEX97" s="161"/>
      <c r="AEY97" s="161"/>
      <c r="AEZ97" s="161"/>
      <c r="AFA97" s="161"/>
      <c r="AFB97" s="161"/>
      <c r="AFC97" s="161"/>
      <c r="AFD97" s="161"/>
      <c r="AFE97" s="161"/>
      <c r="AFF97" s="161"/>
      <c r="AFG97" s="161"/>
      <c r="AFH97" s="161"/>
      <c r="AFI97" s="161"/>
      <c r="AFJ97" s="161"/>
      <c r="AFK97" s="161"/>
      <c r="AFL97" s="161"/>
      <c r="AFM97" s="161"/>
      <c r="AFN97" s="161"/>
      <c r="AFO97" s="161"/>
      <c r="AFP97" s="161"/>
      <c r="AFQ97" s="161"/>
      <c r="AFR97" s="161"/>
      <c r="AFS97" s="161"/>
      <c r="AFT97" s="161"/>
      <c r="AFU97" s="161"/>
      <c r="AFV97" s="161"/>
      <c r="AFW97" s="161"/>
      <c r="AFX97" s="161"/>
      <c r="AFY97" s="161"/>
      <c r="AFZ97" s="161"/>
      <c r="AGA97" s="161"/>
      <c r="AGB97" s="161"/>
      <c r="AGC97" s="161"/>
      <c r="AGD97" s="161"/>
      <c r="AGE97" s="161"/>
      <c r="AGF97" s="161"/>
      <c r="AGG97" s="161"/>
      <c r="AGH97" s="161"/>
      <c r="AGI97" s="161"/>
      <c r="AGJ97" s="161"/>
      <c r="AGK97" s="161"/>
      <c r="AGL97" s="161"/>
      <c r="AGM97" s="161"/>
      <c r="AGN97" s="161"/>
      <c r="AGO97" s="161"/>
      <c r="AGP97" s="161"/>
      <c r="AGQ97" s="161"/>
      <c r="AGR97" s="161"/>
      <c r="AGS97" s="161"/>
      <c r="AGT97" s="161"/>
      <c r="AGU97" s="161"/>
      <c r="AGV97" s="161"/>
      <c r="AGW97" s="161"/>
      <c r="AGX97" s="161"/>
      <c r="AGY97" s="161"/>
      <c r="AGZ97" s="161"/>
      <c r="AHA97" s="161"/>
      <c r="AHB97" s="161"/>
      <c r="AHC97" s="161"/>
      <c r="AHD97" s="161"/>
      <c r="AHE97" s="161"/>
      <c r="AHF97" s="161"/>
      <c r="AHG97" s="161"/>
      <c r="AHH97" s="161"/>
      <c r="AHI97" s="161"/>
      <c r="AHJ97" s="161"/>
      <c r="AHK97" s="161"/>
      <c r="AHL97" s="161"/>
      <c r="AHM97" s="161"/>
      <c r="AHN97" s="161"/>
      <c r="AHO97" s="161"/>
      <c r="AHP97" s="161"/>
      <c r="AHQ97" s="161"/>
      <c r="AHR97" s="161"/>
      <c r="AHS97" s="161"/>
      <c r="AHT97" s="161"/>
      <c r="AHU97" s="161"/>
      <c r="AHV97" s="161"/>
      <c r="AHW97" s="161"/>
      <c r="AHX97" s="161"/>
      <c r="AHY97" s="161"/>
      <c r="AHZ97" s="161"/>
      <c r="AIA97" s="161"/>
      <c r="AIB97" s="161"/>
      <c r="AIC97" s="161"/>
      <c r="AID97" s="161"/>
      <c r="AIE97" s="161"/>
      <c r="AIF97" s="161"/>
      <c r="AIG97" s="161"/>
      <c r="AIH97" s="161"/>
      <c r="AII97" s="161"/>
      <c r="AIJ97" s="161"/>
      <c r="AIK97" s="161"/>
      <c r="AIL97" s="161"/>
      <c r="AIM97" s="161"/>
      <c r="AIN97" s="161"/>
      <c r="AIO97" s="161"/>
      <c r="AIP97" s="161"/>
      <c r="AIQ97" s="161"/>
      <c r="AIR97" s="161"/>
      <c r="AIS97" s="161"/>
      <c r="AIT97" s="161"/>
      <c r="AIU97" s="161"/>
      <c r="AIV97" s="161"/>
      <c r="AIW97" s="161"/>
      <c r="AIX97" s="161"/>
      <c r="AIY97" s="161"/>
      <c r="AIZ97" s="161"/>
      <c r="AJA97" s="161"/>
      <c r="AJB97" s="161"/>
      <c r="AJC97" s="161"/>
      <c r="AJD97" s="161"/>
      <c r="AJE97" s="161"/>
      <c r="AJF97" s="161"/>
      <c r="AJG97" s="161"/>
      <c r="AJH97" s="161"/>
      <c r="AJI97" s="161"/>
      <c r="AJJ97" s="161"/>
      <c r="AJK97" s="161"/>
      <c r="AJL97" s="161"/>
      <c r="AJM97" s="161"/>
      <c r="AJN97" s="161"/>
      <c r="AJO97" s="161"/>
      <c r="AJP97" s="161"/>
      <c r="AJQ97" s="161"/>
      <c r="AJR97" s="161"/>
      <c r="AJS97" s="161"/>
      <c r="AJT97" s="161"/>
      <c r="AJU97" s="161"/>
      <c r="AJV97" s="161"/>
      <c r="AJW97" s="161"/>
      <c r="AJX97" s="161"/>
      <c r="AJY97" s="161"/>
      <c r="AJZ97" s="161"/>
      <c r="AKA97" s="161"/>
      <c r="AKB97" s="161"/>
      <c r="AKC97" s="161"/>
      <c r="AKD97" s="161"/>
      <c r="AKE97" s="161"/>
      <c r="AKF97" s="161"/>
      <c r="AKG97" s="161"/>
      <c r="AKH97" s="161"/>
      <c r="AKI97" s="161"/>
      <c r="AKJ97" s="161"/>
      <c r="AKK97" s="161"/>
      <c r="AKL97" s="161"/>
      <c r="AKM97" s="161"/>
      <c r="AKN97" s="161"/>
      <c r="AKO97" s="161"/>
      <c r="AKP97" s="161"/>
      <c r="AKQ97" s="161"/>
      <c r="AKR97" s="161"/>
      <c r="AKS97" s="161"/>
      <c r="AKT97" s="161"/>
      <c r="AKU97" s="161"/>
      <c r="AKV97" s="161"/>
      <c r="AKW97" s="161"/>
      <c r="AKX97" s="161"/>
      <c r="AKY97" s="161"/>
      <c r="AKZ97" s="161"/>
      <c r="ALA97" s="161"/>
      <c r="ALB97" s="161"/>
      <c r="ALC97" s="161"/>
      <c r="ALD97" s="161"/>
      <c r="ALE97" s="161"/>
      <c r="ALF97" s="161"/>
      <c r="ALG97" s="161"/>
      <c r="ALH97" s="161"/>
      <c r="ALI97" s="161"/>
      <c r="ALJ97" s="161"/>
      <c r="ALK97" s="161"/>
      <c r="ALL97" s="161"/>
      <c r="ALM97" s="161"/>
      <c r="ALN97" s="161"/>
      <c r="ALO97" s="161"/>
      <c r="ALP97" s="161"/>
      <c r="ALQ97" s="161"/>
      <c r="ALR97" s="161"/>
      <c r="ALS97" s="161"/>
      <c r="ALT97" s="161"/>
      <c r="ALU97" s="161"/>
      <c r="ALV97" s="161"/>
      <c r="ALW97" s="161"/>
      <c r="ALX97" s="161"/>
      <c r="ALY97" s="161"/>
      <c r="ALZ97" s="161"/>
      <c r="AMA97" s="161"/>
      <c r="AMB97" s="161"/>
      <c r="AMC97" s="161"/>
      <c r="AMD97" s="161"/>
      <c r="AME97" s="161"/>
      <c r="AMF97" s="161"/>
      <c r="AMG97" s="161"/>
      <c r="AMH97" s="161"/>
      <c r="AMI97" s="161"/>
      <c r="AMJ97" s="161"/>
    </row>
    <row r="98" spans="1:1024" x14ac:dyDescent="0.15">
      <c r="A98" s="1" t="s">
        <v>368</v>
      </c>
    </row>
    <row r="99" spans="1:1024" x14ac:dyDescent="0.15">
      <c r="A99" s="134" t="s">
        <v>369</v>
      </c>
    </row>
    <row r="100" spans="1:1024" x14ac:dyDescent="0.15">
      <c r="A100" s="134"/>
    </row>
    <row r="101" spans="1:1024" x14ac:dyDescent="0.15">
      <c r="A101" s="1" t="s">
        <v>344</v>
      </c>
    </row>
    <row r="102" spans="1:1024" ht="14.25" thickBot="1" x14ac:dyDescent="0.2">
      <c r="D102" s="12" t="s">
        <v>1</v>
      </c>
    </row>
    <row r="103" spans="1:1024" s="126" customFormat="1" x14ac:dyDescent="0.15">
      <c r="A103" s="124" t="s">
        <v>2</v>
      </c>
      <c r="B103" s="125" t="s">
        <v>337</v>
      </c>
      <c r="C103" s="125" t="s">
        <v>90</v>
      </c>
      <c r="D103" s="151" t="s">
        <v>339</v>
      </c>
    </row>
    <row r="104" spans="1:1024" x14ac:dyDescent="0.15">
      <c r="A104" s="15">
        <v>30</v>
      </c>
      <c r="B104" s="9">
        <v>3</v>
      </c>
      <c r="C104" s="9">
        <v>3</v>
      </c>
      <c r="D104" s="10">
        <v>0</v>
      </c>
    </row>
    <row r="105" spans="1:1024" x14ac:dyDescent="0.15">
      <c r="A105" s="15" t="s">
        <v>14</v>
      </c>
      <c r="B105" s="9">
        <v>3</v>
      </c>
      <c r="C105" s="9">
        <v>4</v>
      </c>
      <c r="D105" s="10">
        <v>3</v>
      </c>
    </row>
    <row r="106" spans="1:1024" x14ac:dyDescent="0.15">
      <c r="A106" s="15">
        <v>2</v>
      </c>
      <c r="B106" s="9">
        <v>4</v>
      </c>
      <c r="C106" s="9">
        <v>5</v>
      </c>
      <c r="D106" s="10">
        <v>5</v>
      </c>
    </row>
    <row r="107" spans="1:1024" x14ac:dyDescent="0.15">
      <c r="A107" s="15">
        <v>3</v>
      </c>
      <c r="B107" s="9">
        <v>4</v>
      </c>
      <c r="C107" s="9">
        <v>5</v>
      </c>
      <c r="D107" s="10">
        <v>5</v>
      </c>
    </row>
    <row r="108" spans="1:1024" x14ac:dyDescent="0.15">
      <c r="A108" s="15">
        <v>4</v>
      </c>
      <c r="B108" s="9">
        <v>4</v>
      </c>
      <c r="C108" s="9">
        <v>7</v>
      </c>
      <c r="D108" s="10">
        <v>7</v>
      </c>
    </row>
    <row r="109" spans="1:1024" s="162" customFormat="1" ht="14.25" thickBot="1" x14ac:dyDescent="0.2">
      <c r="A109" s="163">
        <v>5</v>
      </c>
      <c r="B109" s="158">
        <v>3</v>
      </c>
      <c r="C109" s="158">
        <v>4</v>
      </c>
      <c r="D109" s="160">
        <v>5</v>
      </c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161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61"/>
      <c r="BY109" s="161"/>
      <c r="BZ109" s="161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61"/>
      <c r="CL109" s="161"/>
      <c r="CM109" s="161"/>
      <c r="CN109" s="161"/>
      <c r="CO109" s="161"/>
      <c r="CP109" s="161"/>
      <c r="CQ109" s="161"/>
      <c r="CR109" s="161"/>
      <c r="CS109" s="161"/>
      <c r="CT109" s="161"/>
      <c r="CU109" s="161"/>
      <c r="CV109" s="161"/>
      <c r="CW109" s="161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1"/>
      <c r="DJ109" s="161"/>
      <c r="DK109" s="161"/>
      <c r="DL109" s="161"/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1"/>
      <c r="EC109" s="161"/>
      <c r="ED109" s="161"/>
      <c r="EE109" s="161"/>
      <c r="EF109" s="161"/>
      <c r="EG109" s="161"/>
      <c r="EH109" s="161"/>
      <c r="EI109" s="161"/>
      <c r="EJ109" s="161"/>
      <c r="EK109" s="161"/>
      <c r="EL109" s="161"/>
      <c r="EM109" s="161"/>
      <c r="EN109" s="161"/>
      <c r="EO109" s="161"/>
      <c r="EP109" s="161"/>
      <c r="EQ109" s="161"/>
      <c r="ER109" s="161"/>
      <c r="ES109" s="161"/>
      <c r="ET109" s="161"/>
      <c r="EU109" s="161"/>
      <c r="EV109" s="161"/>
      <c r="EW109" s="161"/>
      <c r="EX109" s="161"/>
      <c r="EY109" s="161"/>
      <c r="EZ109" s="161"/>
      <c r="FA109" s="161"/>
      <c r="FB109" s="161"/>
      <c r="FC109" s="161"/>
      <c r="FD109" s="161"/>
      <c r="FE109" s="161"/>
      <c r="FF109" s="161"/>
      <c r="FG109" s="161"/>
      <c r="FH109" s="161"/>
      <c r="FI109" s="161"/>
      <c r="FJ109" s="161"/>
      <c r="FK109" s="161"/>
      <c r="FL109" s="161"/>
      <c r="FM109" s="161"/>
      <c r="FN109" s="161"/>
      <c r="FO109" s="161"/>
      <c r="FP109" s="161"/>
      <c r="FQ109" s="161"/>
      <c r="FR109" s="161"/>
      <c r="FS109" s="161"/>
      <c r="FT109" s="161"/>
      <c r="FU109" s="161"/>
      <c r="FV109" s="161"/>
      <c r="FW109" s="161"/>
      <c r="FX109" s="161"/>
      <c r="FY109" s="161"/>
      <c r="FZ109" s="161"/>
      <c r="GA109" s="161"/>
      <c r="GB109" s="161"/>
      <c r="GC109" s="161"/>
      <c r="GD109" s="161"/>
      <c r="GE109" s="161"/>
      <c r="GF109" s="161"/>
      <c r="GG109" s="161"/>
      <c r="GH109" s="161"/>
      <c r="GI109" s="161"/>
      <c r="GJ109" s="161"/>
      <c r="GK109" s="161"/>
      <c r="GL109" s="161"/>
      <c r="GM109" s="161"/>
      <c r="GN109" s="161"/>
      <c r="GO109" s="161"/>
      <c r="GP109" s="161"/>
      <c r="GQ109" s="161"/>
      <c r="GR109" s="161"/>
      <c r="GS109" s="161"/>
      <c r="GT109" s="161"/>
      <c r="GU109" s="161"/>
      <c r="GV109" s="161"/>
      <c r="GW109" s="161"/>
      <c r="GX109" s="161"/>
      <c r="GY109" s="161"/>
      <c r="GZ109" s="161"/>
      <c r="HA109" s="161"/>
      <c r="HB109" s="161"/>
      <c r="HC109" s="161"/>
      <c r="HD109" s="161"/>
      <c r="HE109" s="161"/>
      <c r="HF109" s="161"/>
      <c r="HG109" s="161"/>
      <c r="HH109" s="161"/>
      <c r="HI109" s="161"/>
      <c r="HJ109" s="161"/>
      <c r="HK109" s="161"/>
      <c r="HL109" s="161"/>
      <c r="HM109" s="161"/>
      <c r="HN109" s="161"/>
      <c r="HO109" s="161"/>
      <c r="HP109" s="161"/>
      <c r="HQ109" s="161"/>
      <c r="HR109" s="161"/>
      <c r="HS109" s="161"/>
      <c r="HT109" s="161"/>
      <c r="HU109" s="161"/>
      <c r="HV109" s="161"/>
      <c r="HW109" s="161"/>
      <c r="HX109" s="161"/>
      <c r="HY109" s="161"/>
      <c r="HZ109" s="161"/>
      <c r="IA109" s="161"/>
      <c r="IB109" s="161"/>
      <c r="IC109" s="161"/>
      <c r="ID109" s="161"/>
      <c r="IE109" s="161"/>
      <c r="IF109" s="161"/>
      <c r="IG109" s="161"/>
      <c r="IH109" s="161"/>
      <c r="II109" s="161"/>
      <c r="IJ109" s="161"/>
      <c r="IK109" s="161"/>
      <c r="IL109" s="161"/>
      <c r="IM109" s="161"/>
      <c r="IN109" s="161"/>
      <c r="IO109" s="161"/>
      <c r="IP109" s="161"/>
      <c r="IQ109" s="161"/>
      <c r="IR109" s="161"/>
      <c r="IS109" s="161"/>
      <c r="IT109" s="161"/>
      <c r="IU109" s="161"/>
      <c r="IV109" s="161"/>
      <c r="IW109" s="161"/>
      <c r="IX109" s="161"/>
      <c r="IY109" s="161"/>
      <c r="IZ109" s="161"/>
      <c r="JA109" s="161"/>
      <c r="JB109" s="161"/>
      <c r="JC109" s="161"/>
      <c r="JD109" s="161"/>
      <c r="JE109" s="161"/>
      <c r="JF109" s="161"/>
      <c r="JG109" s="161"/>
      <c r="JH109" s="161"/>
      <c r="JI109" s="161"/>
      <c r="JJ109" s="161"/>
      <c r="JK109" s="161"/>
      <c r="JL109" s="161"/>
      <c r="JM109" s="161"/>
      <c r="JN109" s="161"/>
      <c r="JO109" s="161"/>
      <c r="JP109" s="161"/>
      <c r="JQ109" s="161"/>
      <c r="JR109" s="161"/>
      <c r="JS109" s="161"/>
      <c r="JT109" s="161"/>
      <c r="JU109" s="161"/>
      <c r="JV109" s="161"/>
      <c r="JW109" s="161"/>
      <c r="JX109" s="161"/>
      <c r="JY109" s="161"/>
      <c r="JZ109" s="161"/>
      <c r="KA109" s="161"/>
      <c r="KB109" s="161"/>
      <c r="KC109" s="161"/>
      <c r="KD109" s="161"/>
      <c r="KE109" s="161"/>
      <c r="KF109" s="161"/>
      <c r="KG109" s="161"/>
      <c r="KH109" s="161"/>
      <c r="KI109" s="161"/>
      <c r="KJ109" s="161"/>
      <c r="KK109" s="161"/>
      <c r="KL109" s="161"/>
      <c r="KM109" s="161"/>
      <c r="KN109" s="161"/>
      <c r="KO109" s="161"/>
      <c r="KP109" s="161"/>
      <c r="KQ109" s="161"/>
      <c r="KR109" s="161"/>
      <c r="KS109" s="161"/>
      <c r="KT109" s="161"/>
      <c r="KU109" s="161"/>
      <c r="KV109" s="161"/>
      <c r="KW109" s="161"/>
      <c r="KX109" s="161"/>
      <c r="KY109" s="161"/>
      <c r="KZ109" s="161"/>
      <c r="LA109" s="161"/>
      <c r="LB109" s="161"/>
      <c r="LC109" s="161"/>
      <c r="LD109" s="161"/>
      <c r="LE109" s="161"/>
      <c r="LF109" s="161"/>
      <c r="LG109" s="161"/>
      <c r="LH109" s="161"/>
      <c r="LI109" s="161"/>
      <c r="LJ109" s="161"/>
      <c r="LK109" s="161"/>
      <c r="LL109" s="161"/>
      <c r="LM109" s="161"/>
      <c r="LN109" s="161"/>
      <c r="LO109" s="161"/>
      <c r="LP109" s="161"/>
      <c r="LQ109" s="161"/>
      <c r="LR109" s="161"/>
      <c r="LS109" s="161"/>
      <c r="LT109" s="161"/>
      <c r="LU109" s="161"/>
      <c r="LV109" s="161"/>
      <c r="LW109" s="161"/>
      <c r="LX109" s="161"/>
      <c r="LY109" s="161"/>
      <c r="LZ109" s="161"/>
      <c r="MA109" s="161"/>
      <c r="MB109" s="161"/>
      <c r="MC109" s="161"/>
      <c r="MD109" s="161"/>
      <c r="ME109" s="161"/>
      <c r="MF109" s="161"/>
      <c r="MG109" s="161"/>
      <c r="MH109" s="161"/>
      <c r="MI109" s="161"/>
      <c r="MJ109" s="161"/>
      <c r="MK109" s="161"/>
      <c r="ML109" s="161"/>
      <c r="MM109" s="161"/>
      <c r="MN109" s="161"/>
      <c r="MO109" s="161"/>
      <c r="MP109" s="161"/>
      <c r="MQ109" s="161"/>
      <c r="MR109" s="161"/>
      <c r="MS109" s="161"/>
      <c r="MT109" s="161"/>
      <c r="MU109" s="161"/>
      <c r="MV109" s="161"/>
      <c r="MW109" s="161"/>
      <c r="MX109" s="161"/>
      <c r="MY109" s="161"/>
      <c r="MZ109" s="161"/>
      <c r="NA109" s="161"/>
      <c r="NB109" s="161"/>
      <c r="NC109" s="161"/>
      <c r="ND109" s="161"/>
      <c r="NE109" s="161"/>
      <c r="NF109" s="161"/>
      <c r="NG109" s="161"/>
      <c r="NH109" s="161"/>
      <c r="NI109" s="161"/>
      <c r="NJ109" s="161"/>
      <c r="NK109" s="161"/>
      <c r="NL109" s="161"/>
      <c r="NM109" s="161"/>
      <c r="NN109" s="161"/>
      <c r="NO109" s="161"/>
      <c r="NP109" s="161"/>
      <c r="NQ109" s="161"/>
      <c r="NR109" s="161"/>
      <c r="NS109" s="161"/>
      <c r="NT109" s="161"/>
      <c r="NU109" s="161"/>
      <c r="NV109" s="161"/>
      <c r="NW109" s="161"/>
      <c r="NX109" s="161"/>
      <c r="NY109" s="161"/>
      <c r="NZ109" s="161"/>
      <c r="OA109" s="161"/>
      <c r="OB109" s="161"/>
      <c r="OC109" s="161"/>
      <c r="OD109" s="161"/>
      <c r="OE109" s="161"/>
      <c r="OF109" s="161"/>
      <c r="OG109" s="161"/>
      <c r="OH109" s="161"/>
      <c r="OI109" s="161"/>
      <c r="OJ109" s="161"/>
      <c r="OK109" s="161"/>
      <c r="OL109" s="161"/>
      <c r="OM109" s="161"/>
      <c r="ON109" s="161"/>
      <c r="OO109" s="161"/>
      <c r="OP109" s="161"/>
      <c r="OQ109" s="161"/>
      <c r="OR109" s="161"/>
      <c r="OS109" s="161"/>
      <c r="OT109" s="161"/>
      <c r="OU109" s="161"/>
      <c r="OV109" s="161"/>
      <c r="OW109" s="161"/>
      <c r="OX109" s="161"/>
      <c r="OY109" s="161"/>
      <c r="OZ109" s="161"/>
      <c r="PA109" s="161"/>
      <c r="PB109" s="161"/>
      <c r="PC109" s="161"/>
      <c r="PD109" s="161"/>
      <c r="PE109" s="161"/>
      <c r="PF109" s="161"/>
      <c r="PG109" s="161"/>
      <c r="PH109" s="161"/>
      <c r="PI109" s="161"/>
      <c r="PJ109" s="161"/>
      <c r="PK109" s="161"/>
      <c r="PL109" s="161"/>
      <c r="PM109" s="161"/>
      <c r="PN109" s="161"/>
      <c r="PO109" s="161"/>
      <c r="PP109" s="161"/>
      <c r="PQ109" s="161"/>
      <c r="PR109" s="161"/>
      <c r="PS109" s="161"/>
      <c r="PT109" s="161"/>
      <c r="PU109" s="161"/>
      <c r="PV109" s="161"/>
      <c r="PW109" s="161"/>
      <c r="PX109" s="161"/>
      <c r="PY109" s="161"/>
      <c r="PZ109" s="161"/>
      <c r="QA109" s="161"/>
      <c r="QB109" s="161"/>
      <c r="QC109" s="161"/>
      <c r="QD109" s="161"/>
      <c r="QE109" s="161"/>
      <c r="QF109" s="161"/>
      <c r="QG109" s="161"/>
      <c r="QH109" s="161"/>
      <c r="QI109" s="161"/>
      <c r="QJ109" s="161"/>
      <c r="QK109" s="161"/>
      <c r="QL109" s="161"/>
      <c r="QM109" s="161"/>
      <c r="QN109" s="161"/>
      <c r="QO109" s="161"/>
      <c r="QP109" s="161"/>
      <c r="QQ109" s="161"/>
      <c r="QR109" s="161"/>
      <c r="QS109" s="161"/>
      <c r="QT109" s="161"/>
      <c r="QU109" s="161"/>
      <c r="QV109" s="161"/>
      <c r="QW109" s="161"/>
      <c r="QX109" s="161"/>
      <c r="QY109" s="161"/>
      <c r="QZ109" s="161"/>
      <c r="RA109" s="161"/>
      <c r="RB109" s="161"/>
      <c r="RC109" s="161"/>
      <c r="RD109" s="161"/>
      <c r="RE109" s="161"/>
      <c r="RF109" s="161"/>
      <c r="RG109" s="161"/>
      <c r="RH109" s="161"/>
      <c r="RI109" s="161"/>
      <c r="RJ109" s="161"/>
      <c r="RK109" s="161"/>
      <c r="RL109" s="161"/>
      <c r="RM109" s="161"/>
      <c r="RN109" s="161"/>
      <c r="RO109" s="161"/>
      <c r="RP109" s="161"/>
      <c r="RQ109" s="161"/>
      <c r="RR109" s="161"/>
      <c r="RS109" s="161"/>
      <c r="RT109" s="161"/>
      <c r="RU109" s="161"/>
      <c r="RV109" s="161"/>
      <c r="RW109" s="161"/>
      <c r="RX109" s="161"/>
      <c r="RY109" s="161"/>
      <c r="RZ109" s="161"/>
      <c r="SA109" s="161"/>
      <c r="SB109" s="161"/>
      <c r="SC109" s="161"/>
      <c r="SD109" s="161"/>
      <c r="SE109" s="161"/>
      <c r="SF109" s="161"/>
      <c r="SG109" s="161"/>
      <c r="SH109" s="161"/>
      <c r="SI109" s="161"/>
      <c r="SJ109" s="161"/>
      <c r="SK109" s="161"/>
      <c r="SL109" s="161"/>
      <c r="SM109" s="161"/>
      <c r="SN109" s="161"/>
      <c r="SO109" s="161"/>
      <c r="SP109" s="161"/>
      <c r="SQ109" s="161"/>
      <c r="SR109" s="161"/>
      <c r="SS109" s="161"/>
      <c r="ST109" s="161"/>
      <c r="SU109" s="161"/>
      <c r="SV109" s="161"/>
      <c r="SW109" s="161"/>
      <c r="SX109" s="161"/>
      <c r="SY109" s="161"/>
      <c r="SZ109" s="161"/>
      <c r="TA109" s="161"/>
      <c r="TB109" s="161"/>
      <c r="TC109" s="161"/>
      <c r="TD109" s="161"/>
      <c r="TE109" s="161"/>
      <c r="TF109" s="161"/>
      <c r="TG109" s="161"/>
      <c r="TH109" s="161"/>
      <c r="TI109" s="161"/>
      <c r="TJ109" s="161"/>
      <c r="TK109" s="161"/>
      <c r="TL109" s="161"/>
      <c r="TM109" s="161"/>
      <c r="TN109" s="161"/>
      <c r="TO109" s="161"/>
      <c r="TP109" s="161"/>
      <c r="TQ109" s="161"/>
      <c r="TR109" s="161"/>
      <c r="TS109" s="161"/>
      <c r="TT109" s="161"/>
      <c r="TU109" s="161"/>
      <c r="TV109" s="161"/>
      <c r="TW109" s="161"/>
      <c r="TX109" s="161"/>
      <c r="TY109" s="161"/>
      <c r="TZ109" s="161"/>
      <c r="UA109" s="161"/>
      <c r="UB109" s="161"/>
      <c r="UC109" s="161"/>
      <c r="UD109" s="161"/>
      <c r="UE109" s="161"/>
      <c r="UF109" s="161"/>
      <c r="UG109" s="161"/>
      <c r="UH109" s="161"/>
      <c r="UI109" s="161"/>
      <c r="UJ109" s="161"/>
      <c r="UK109" s="161"/>
      <c r="UL109" s="161"/>
      <c r="UM109" s="161"/>
      <c r="UN109" s="161"/>
      <c r="UO109" s="161"/>
      <c r="UP109" s="161"/>
      <c r="UQ109" s="161"/>
      <c r="UR109" s="161"/>
      <c r="US109" s="161"/>
      <c r="UT109" s="161"/>
      <c r="UU109" s="161"/>
      <c r="UV109" s="161"/>
      <c r="UW109" s="161"/>
      <c r="UX109" s="161"/>
      <c r="UY109" s="161"/>
      <c r="UZ109" s="161"/>
      <c r="VA109" s="161"/>
      <c r="VB109" s="161"/>
      <c r="VC109" s="161"/>
      <c r="VD109" s="161"/>
      <c r="VE109" s="161"/>
      <c r="VF109" s="161"/>
      <c r="VG109" s="161"/>
      <c r="VH109" s="161"/>
      <c r="VI109" s="161"/>
      <c r="VJ109" s="161"/>
      <c r="VK109" s="161"/>
      <c r="VL109" s="161"/>
      <c r="VM109" s="161"/>
      <c r="VN109" s="161"/>
      <c r="VO109" s="161"/>
      <c r="VP109" s="161"/>
      <c r="VQ109" s="161"/>
      <c r="VR109" s="161"/>
      <c r="VS109" s="161"/>
      <c r="VT109" s="161"/>
      <c r="VU109" s="161"/>
      <c r="VV109" s="161"/>
      <c r="VW109" s="161"/>
      <c r="VX109" s="161"/>
      <c r="VY109" s="161"/>
      <c r="VZ109" s="161"/>
      <c r="WA109" s="161"/>
      <c r="WB109" s="161"/>
      <c r="WC109" s="161"/>
      <c r="WD109" s="161"/>
      <c r="WE109" s="161"/>
      <c r="WF109" s="161"/>
      <c r="WG109" s="161"/>
      <c r="WH109" s="161"/>
      <c r="WI109" s="161"/>
      <c r="WJ109" s="161"/>
      <c r="WK109" s="161"/>
      <c r="WL109" s="161"/>
      <c r="WM109" s="161"/>
      <c r="WN109" s="161"/>
      <c r="WO109" s="161"/>
      <c r="WP109" s="161"/>
      <c r="WQ109" s="161"/>
      <c r="WR109" s="161"/>
      <c r="WS109" s="161"/>
      <c r="WT109" s="161"/>
      <c r="WU109" s="161"/>
      <c r="WV109" s="161"/>
      <c r="WW109" s="161"/>
      <c r="WX109" s="161"/>
      <c r="WY109" s="161"/>
      <c r="WZ109" s="161"/>
      <c r="XA109" s="161"/>
      <c r="XB109" s="161"/>
      <c r="XC109" s="161"/>
      <c r="XD109" s="161"/>
      <c r="XE109" s="161"/>
      <c r="XF109" s="161"/>
      <c r="XG109" s="161"/>
      <c r="XH109" s="161"/>
      <c r="XI109" s="161"/>
      <c r="XJ109" s="161"/>
      <c r="XK109" s="161"/>
      <c r="XL109" s="161"/>
      <c r="XM109" s="161"/>
      <c r="XN109" s="161"/>
      <c r="XO109" s="161"/>
      <c r="XP109" s="161"/>
      <c r="XQ109" s="161"/>
      <c r="XR109" s="161"/>
      <c r="XS109" s="161"/>
      <c r="XT109" s="161"/>
      <c r="XU109" s="161"/>
      <c r="XV109" s="161"/>
      <c r="XW109" s="161"/>
      <c r="XX109" s="161"/>
      <c r="XY109" s="161"/>
      <c r="XZ109" s="161"/>
      <c r="YA109" s="161"/>
      <c r="YB109" s="161"/>
      <c r="YC109" s="161"/>
      <c r="YD109" s="161"/>
      <c r="YE109" s="161"/>
      <c r="YF109" s="161"/>
      <c r="YG109" s="161"/>
      <c r="YH109" s="161"/>
      <c r="YI109" s="161"/>
      <c r="YJ109" s="161"/>
      <c r="YK109" s="161"/>
      <c r="YL109" s="161"/>
      <c r="YM109" s="161"/>
      <c r="YN109" s="161"/>
      <c r="YO109" s="161"/>
      <c r="YP109" s="161"/>
      <c r="YQ109" s="161"/>
      <c r="YR109" s="161"/>
      <c r="YS109" s="161"/>
      <c r="YT109" s="161"/>
      <c r="YU109" s="161"/>
      <c r="YV109" s="161"/>
      <c r="YW109" s="161"/>
      <c r="YX109" s="161"/>
      <c r="YY109" s="161"/>
      <c r="YZ109" s="161"/>
      <c r="ZA109" s="161"/>
      <c r="ZB109" s="161"/>
      <c r="ZC109" s="161"/>
      <c r="ZD109" s="161"/>
      <c r="ZE109" s="161"/>
      <c r="ZF109" s="161"/>
      <c r="ZG109" s="161"/>
      <c r="ZH109" s="161"/>
      <c r="ZI109" s="161"/>
      <c r="ZJ109" s="161"/>
      <c r="ZK109" s="161"/>
      <c r="ZL109" s="161"/>
      <c r="ZM109" s="161"/>
      <c r="ZN109" s="161"/>
      <c r="ZO109" s="161"/>
      <c r="ZP109" s="161"/>
      <c r="ZQ109" s="161"/>
      <c r="ZR109" s="161"/>
      <c r="ZS109" s="161"/>
      <c r="ZT109" s="161"/>
      <c r="ZU109" s="161"/>
      <c r="ZV109" s="161"/>
      <c r="ZW109" s="161"/>
      <c r="ZX109" s="161"/>
      <c r="ZY109" s="161"/>
      <c r="ZZ109" s="161"/>
      <c r="AAA109" s="161"/>
      <c r="AAB109" s="161"/>
      <c r="AAC109" s="161"/>
      <c r="AAD109" s="161"/>
      <c r="AAE109" s="161"/>
      <c r="AAF109" s="161"/>
      <c r="AAG109" s="161"/>
      <c r="AAH109" s="161"/>
      <c r="AAI109" s="161"/>
      <c r="AAJ109" s="161"/>
      <c r="AAK109" s="161"/>
      <c r="AAL109" s="161"/>
      <c r="AAM109" s="161"/>
      <c r="AAN109" s="161"/>
      <c r="AAO109" s="161"/>
      <c r="AAP109" s="161"/>
      <c r="AAQ109" s="161"/>
      <c r="AAR109" s="161"/>
      <c r="AAS109" s="161"/>
      <c r="AAT109" s="161"/>
      <c r="AAU109" s="161"/>
      <c r="AAV109" s="161"/>
      <c r="AAW109" s="161"/>
      <c r="AAX109" s="161"/>
      <c r="AAY109" s="161"/>
      <c r="AAZ109" s="161"/>
      <c r="ABA109" s="161"/>
      <c r="ABB109" s="161"/>
      <c r="ABC109" s="161"/>
      <c r="ABD109" s="161"/>
      <c r="ABE109" s="161"/>
      <c r="ABF109" s="161"/>
      <c r="ABG109" s="161"/>
      <c r="ABH109" s="161"/>
      <c r="ABI109" s="161"/>
      <c r="ABJ109" s="161"/>
      <c r="ABK109" s="161"/>
      <c r="ABL109" s="161"/>
      <c r="ABM109" s="161"/>
      <c r="ABN109" s="161"/>
      <c r="ABO109" s="161"/>
      <c r="ABP109" s="161"/>
      <c r="ABQ109" s="161"/>
      <c r="ABR109" s="161"/>
      <c r="ABS109" s="161"/>
      <c r="ABT109" s="161"/>
      <c r="ABU109" s="161"/>
      <c r="ABV109" s="161"/>
      <c r="ABW109" s="161"/>
      <c r="ABX109" s="161"/>
      <c r="ABY109" s="161"/>
      <c r="ABZ109" s="161"/>
      <c r="ACA109" s="161"/>
      <c r="ACB109" s="161"/>
      <c r="ACC109" s="161"/>
      <c r="ACD109" s="161"/>
      <c r="ACE109" s="161"/>
      <c r="ACF109" s="161"/>
      <c r="ACG109" s="161"/>
      <c r="ACH109" s="161"/>
      <c r="ACI109" s="161"/>
      <c r="ACJ109" s="161"/>
      <c r="ACK109" s="161"/>
      <c r="ACL109" s="161"/>
      <c r="ACM109" s="161"/>
      <c r="ACN109" s="161"/>
      <c r="ACO109" s="161"/>
      <c r="ACP109" s="161"/>
      <c r="ACQ109" s="161"/>
      <c r="ACR109" s="161"/>
      <c r="ACS109" s="161"/>
      <c r="ACT109" s="161"/>
      <c r="ACU109" s="161"/>
      <c r="ACV109" s="161"/>
      <c r="ACW109" s="161"/>
      <c r="ACX109" s="161"/>
      <c r="ACY109" s="161"/>
      <c r="ACZ109" s="161"/>
      <c r="ADA109" s="161"/>
      <c r="ADB109" s="161"/>
      <c r="ADC109" s="161"/>
      <c r="ADD109" s="161"/>
      <c r="ADE109" s="161"/>
      <c r="ADF109" s="161"/>
      <c r="ADG109" s="161"/>
      <c r="ADH109" s="161"/>
      <c r="ADI109" s="161"/>
      <c r="ADJ109" s="161"/>
      <c r="ADK109" s="161"/>
      <c r="ADL109" s="161"/>
      <c r="ADM109" s="161"/>
      <c r="ADN109" s="161"/>
      <c r="ADO109" s="161"/>
      <c r="ADP109" s="161"/>
      <c r="ADQ109" s="161"/>
      <c r="ADR109" s="161"/>
      <c r="ADS109" s="161"/>
      <c r="ADT109" s="161"/>
      <c r="ADU109" s="161"/>
      <c r="ADV109" s="161"/>
      <c r="ADW109" s="161"/>
      <c r="ADX109" s="161"/>
      <c r="ADY109" s="161"/>
      <c r="ADZ109" s="161"/>
      <c r="AEA109" s="161"/>
      <c r="AEB109" s="161"/>
      <c r="AEC109" s="161"/>
      <c r="AED109" s="161"/>
      <c r="AEE109" s="161"/>
      <c r="AEF109" s="161"/>
      <c r="AEG109" s="161"/>
      <c r="AEH109" s="161"/>
      <c r="AEI109" s="161"/>
      <c r="AEJ109" s="161"/>
      <c r="AEK109" s="161"/>
      <c r="AEL109" s="161"/>
      <c r="AEM109" s="161"/>
      <c r="AEN109" s="161"/>
      <c r="AEO109" s="161"/>
      <c r="AEP109" s="161"/>
      <c r="AEQ109" s="161"/>
      <c r="AER109" s="161"/>
      <c r="AES109" s="161"/>
      <c r="AET109" s="161"/>
      <c r="AEU109" s="161"/>
      <c r="AEV109" s="161"/>
      <c r="AEW109" s="161"/>
      <c r="AEX109" s="161"/>
      <c r="AEY109" s="161"/>
      <c r="AEZ109" s="161"/>
      <c r="AFA109" s="161"/>
      <c r="AFB109" s="161"/>
      <c r="AFC109" s="161"/>
      <c r="AFD109" s="161"/>
      <c r="AFE109" s="161"/>
      <c r="AFF109" s="161"/>
      <c r="AFG109" s="161"/>
      <c r="AFH109" s="161"/>
      <c r="AFI109" s="161"/>
      <c r="AFJ109" s="161"/>
      <c r="AFK109" s="161"/>
      <c r="AFL109" s="161"/>
      <c r="AFM109" s="161"/>
      <c r="AFN109" s="161"/>
      <c r="AFO109" s="161"/>
      <c r="AFP109" s="161"/>
      <c r="AFQ109" s="161"/>
      <c r="AFR109" s="161"/>
      <c r="AFS109" s="161"/>
      <c r="AFT109" s="161"/>
      <c r="AFU109" s="161"/>
      <c r="AFV109" s="161"/>
      <c r="AFW109" s="161"/>
      <c r="AFX109" s="161"/>
      <c r="AFY109" s="161"/>
      <c r="AFZ109" s="161"/>
      <c r="AGA109" s="161"/>
      <c r="AGB109" s="161"/>
      <c r="AGC109" s="161"/>
      <c r="AGD109" s="161"/>
      <c r="AGE109" s="161"/>
      <c r="AGF109" s="161"/>
      <c r="AGG109" s="161"/>
      <c r="AGH109" s="161"/>
      <c r="AGI109" s="161"/>
      <c r="AGJ109" s="161"/>
      <c r="AGK109" s="161"/>
      <c r="AGL109" s="161"/>
      <c r="AGM109" s="161"/>
      <c r="AGN109" s="161"/>
      <c r="AGO109" s="161"/>
      <c r="AGP109" s="161"/>
      <c r="AGQ109" s="161"/>
      <c r="AGR109" s="161"/>
      <c r="AGS109" s="161"/>
      <c r="AGT109" s="161"/>
      <c r="AGU109" s="161"/>
      <c r="AGV109" s="161"/>
      <c r="AGW109" s="161"/>
      <c r="AGX109" s="161"/>
      <c r="AGY109" s="161"/>
      <c r="AGZ109" s="161"/>
      <c r="AHA109" s="161"/>
      <c r="AHB109" s="161"/>
      <c r="AHC109" s="161"/>
      <c r="AHD109" s="161"/>
      <c r="AHE109" s="161"/>
      <c r="AHF109" s="161"/>
      <c r="AHG109" s="161"/>
      <c r="AHH109" s="161"/>
      <c r="AHI109" s="161"/>
      <c r="AHJ109" s="161"/>
      <c r="AHK109" s="161"/>
      <c r="AHL109" s="161"/>
      <c r="AHM109" s="161"/>
      <c r="AHN109" s="161"/>
      <c r="AHO109" s="161"/>
      <c r="AHP109" s="161"/>
      <c r="AHQ109" s="161"/>
      <c r="AHR109" s="161"/>
      <c r="AHS109" s="161"/>
      <c r="AHT109" s="161"/>
      <c r="AHU109" s="161"/>
      <c r="AHV109" s="161"/>
      <c r="AHW109" s="161"/>
      <c r="AHX109" s="161"/>
      <c r="AHY109" s="161"/>
      <c r="AHZ109" s="161"/>
      <c r="AIA109" s="161"/>
      <c r="AIB109" s="161"/>
      <c r="AIC109" s="161"/>
      <c r="AID109" s="161"/>
      <c r="AIE109" s="161"/>
      <c r="AIF109" s="161"/>
      <c r="AIG109" s="161"/>
      <c r="AIH109" s="161"/>
      <c r="AII109" s="161"/>
      <c r="AIJ109" s="161"/>
      <c r="AIK109" s="161"/>
      <c r="AIL109" s="161"/>
      <c r="AIM109" s="161"/>
      <c r="AIN109" s="161"/>
      <c r="AIO109" s="161"/>
      <c r="AIP109" s="161"/>
      <c r="AIQ109" s="161"/>
      <c r="AIR109" s="161"/>
      <c r="AIS109" s="161"/>
      <c r="AIT109" s="161"/>
      <c r="AIU109" s="161"/>
      <c r="AIV109" s="161"/>
      <c r="AIW109" s="161"/>
      <c r="AIX109" s="161"/>
      <c r="AIY109" s="161"/>
      <c r="AIZ109" s="161"/>
      <c r="AJA109" s="161"/>
      <c r="AJB109" s="161"/>
      <c r="AJC109" s="161"/>
      <c r="AJD109" s="161"/>
      <c r="AJE109" s="161"/>
      <c r="AJF109" s="161"/>
      <c r="AJG109" s="161"/>
      <c r="AJH109" s="161"/>
      <c r="AJI109" s="161"/>
      <c r="AJJ109" s="161"/>
      <c r="AJK109" s="161"/>
      <c r="AJL109" s="161"/>
      <c r="AJM109" s="161"/>
      <c r="AJN109" s="161"/>
      <c r="AJO109" s="161"/>
      <c r="AJP109" s="161"/>
      <c r="AJQ109" s="161"/>
      <c r="AJR109" s="161"/>
      <c r="AJS109" s="161"/>
      <c r="AJT109" s="161"/>
      <c r="AJU109" s="161"/>
      <c r="AJV109" s="161"/>
      <c r="AJW109" s="161"/>
      <c r="AJX109" s="161"/>
      <c r="AJY109" s="161"/>
      <c r="AJZ109" s="161"/>
      <c r="AKA109" s="161"/>
      <c r="AKB109" s="161"/>
      <c r="AKC109" s="161"/>
      <c r="AKD109" s="161"/>
      <c r="AKE109" s="161"/>
      <c r="AKF109" s="161"/>
      <c r="AKG109" s="161"/>
      <c r="AKH109" s="161"/>
      <c r="AKI109" s="161"/>
      <c r="AKJ109" s="161"/>
      <c r="AKK109" s="161"/>
      <c r="AKL109" s="161"/>
      <c r="AKM109" s="161"/>
      <c r="AKN109" s="161"/>
      <c r="AKO109" s="161"/>
      <c r="AKP109" s="161"/>
      <c r="AKQ109" s="161"/>
      <c r="AKR109" s="161"/>
      <c r="AKS109" s="161"/>
      <c r="AKT109" s="161"/>
      <c r="AKU109" s="161"/>
      <c r="AKV109" s="161"/>
      <c r="AKW109" s="161"/>
      <c r="AKX109" s="161"/>
      <c r="AKY109" s="161"/>
      <c r="AKZ109" s="161"/>
      <c r="ALA109" s="161"/>
      <c r="ALB109" s="161"/>
      <c r="ALC109" s="161"/>
      <c r="ALD109" s="161"/>
      <c r="ALE109" s="161"/>
      <c r="ALF109" s="161"/>
      <c r="ALG109" s="161"/>
      <c r="ALH109" s="161"/>
      <c r="ALI109" s="161"/>
      <c r="ALJ109" s="161"/>
      <c r="ALK109" s="161"/>
      <c r="ALL109" s="161"/>
      <c r="ALM109" s="161"/>
      <c r="ALN109" s="161"/>
      <c r="ALO109" s="161"/>
      <c r="ALP109" s="161"/>
      <c r="ALQ109" s="161"/>
      <c r="ALR109" s="161"/>
      <c r="ALS109" s="161"/>
      <c r="ALT109" s="161"/>
      <c r="ALU109" s="161"/>
      <c r="ALV109" s="161"/>
      <c r="ALW109" s="161"/>
      <c r="ALX109" s="161"/>
      <c r="ALY109" s="161"/>
      <c r="ALZ109" s="161"/>
      <c r="AMA109" s="161"/>
      <c r="AMB109" s="161"/>
      <c r="AMC109" s="161"/>
      <c r="AMD109" s="161"/>
      <c r="AME109" s="161"/>
      <c r="AMF109" s="161"/>
      <c r="AMG109" s="161"/>
      <c r="AMH109" s="161"/>
      <c r="AMI109" s="161"/>
      <c r="AMJ109" s="161"/>
    </row>
    <row r="110" spans="1:1024" x14ac:dyDescent="0.15">
      <c r="A110" s="1" t="s">
        <v>370</v>
      </c>
    </row>
    <row r="112" spans="1:1024" x14ac:dyDescent="0.15">
      <c r="A112" s="1" t="s">
        <v>345</v>
      </c>
    </row>
    <row r="113" spans="1:1024" ht="14.25" thickBot="1" x14ac:dyDescent="0.2">
      <c r="D113" s="12" t="s">
        <v>1</v>
      </c>
    </row>
    <row r="114" spans="1:1024" s="126" customFormat="1" x14ac:dyDescent="0.15">
      <c r="A114" s="124" t="s">
        <v>2</v>
      </c>
      <c r="B114" s="125" t="s">
        <v>337</v>
      </c>
      <c r="C114" s="125" t="s">
        <v>90</v>
      </c>
      <c r="D114" s="151" t="s">
        <v>339</v>
      </c>
    </row>
    <row r="115" spans="1:1024" x14ac:dyDescent="0.15">
      <c r="A115" s="15">
        <v>27</v>
      </c>
      <c r="B115" s="9">
        <v>41</v>
      </c>
      <c r="C115" s="9">
        <v>59</v>
      </c>
      <c r="D115" s="10">
        <v>65</v>
      </c>
    </row>
    <row r="116" spans="1:1024" x14ac:dyDescent="0.15">
      <c r="A116" s="15">
        <v>28</v>
      </c>
      <c r="B116" s="9">
        <v>35</v>
      </c>
      <c r="C116" s="9">
        <v>72</v>
      </c>
      <c r="D116" s="10">
        <v>62</v>
      </c>
    </row>
    <row r="117" spans="1:1024" x14ac:dyDescent="0.15">
      <c r="A117" s="15">
        <v>29</v>
      </c>
      <c r="B117" s="9">
        <v>45</v>
      </c>
      <c r="C117" s="9">
        <v>67</v>
      </c>
      <c r="D117" s="10">
        <v>68</v>
      </c>
    </row>
    <row r="118" spans="1:1024" x14ac:dyDescent="0.15">
      <c r="A118" s="15">
        <v>30</v>
      </c>
      <c r="B118" s="9">
        <v>44</v>
      </c>
      <c r="C118" s="9">
        <v>65</v>
      </c>
      <c r="D118" s="10">
        <v>66</v>
      </c>
    </row>
    <row r="119" spans="1:1024" x14ac:dyDescent="0.15">
      <c r="A119" s="15" t="s">
        <v>14</v>
      </c>
      <c r="B119" s="9">
        <v>36</v>
      </c>
      <c r="C119" s="9">
        <v>54</v>
      </c>
      <c r="D119" s="10">
        <v>61</v>
      </c>
    </row>
    <row r="120" spans="1:1024" x14ac:dyDescent="0.15">
      <c r="A120" s="15">
        <v>2</v>
      </c>
      <c r="B120" s="9">
        <v>32</v>
      </c>
      <c r="C120" s="9">
        <v>50</v>
      </c>
      <c r="D120" s="10">
        <v>54</v>
      </c>
    </row>
    <row r="121" spans="1:1024" x14ac:dyDescent="0.15">
      <c r="A121" s="15">
        <v>3</v>
      </c>
      <c r="B121" s="9">
        <v>44</v>
      </c>
      <c r="C121" s="9">
        <v>50</v>
      </c>
      <c r="D121" s="10">
        <v>38</v>
      </c>
    </row>
    <row r="122" spans="1:1024" x14ac:dyDescent="0.15">
      <c r="A122" s="15">
        <v>4</v>
      </c>
      <c r="B122" s="9">
        <v>44</v>
      </c>
      <c r="C122" s="9">
        <v>43</v>
      </c>
      <c r="D122" s="10">
        <v>56</v>
      </c>
    </row>
    <row r="123" spans="1:1024" s="162" customFormat="1" ht="14.25" thickBot="1" x14ac:dyDescent="0.2">
      <c r="A123" s="163">
        <v>5</v>
      </c>
      <c r="B123" s="158">
        <v>31</v>
      </c>
      <c r="C123" s="158">
        <v>49</v>
      </c>
      <c r="D123" s="160">
        <v>43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1"/>
      <c r="AV123" s="161"/>
      <c r="AW123" s="161"/>
      <c r="AX123" s="161"/>
      <c r="AY123" s="161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61"/>
      <c r="BZ123" s="161"/>
      <c r="CA123" s="161"/>
      <c r="CB123" s="161"/>
      <c r="CC123" s="161"/>
      <c r="CD123" s="161"/>
      <c r="CE123" s="161"/>
      <c r="CF123" s="161"/>
      <c r="CG123" s="161"/>
      <c r="CH123" s="161"/>
      <c r="CI123" s="161"/>
      <c r="CJ123" s="161"/>
      <c r="CK123" s="161"/>
      <c r="CL123" s="161"/>
      <c r="CM123" s="161"/>
      <c r="CN123" s="161"/>
      <c r="CO123" s="161"/>
      <c r="CP123" s="161"/>
      <c r="CQ123" s="161"/>
      <c r="CR123" s="161"/>
      <c r="CS123" s="161"/>
      <c r="CT123" s="161"/>
      <c r="CU123" s="161"/>
      <c r="CV123" s="161"/>
      <c r="CW123" s="161"/>
      <c r="CX123" s="161"/>
      <c r="CY123" s="161"/>
      <c r="CZ123" s="161"/>
      <c r="DA123" s="161"/>
      <c r="DB123" s="161"/>
      <c r="DC123" s="161"/>
      <c r="DD123" s="161"/>
      <c r="DE123" s="161"/>
      <c r="DF123" s="161"/>
      <c r="DG123" s="161"/>
      <c r="DH123" s="161"/>
      <c r="DI123" s="161"/>
      <c r="DJ123" s="161"/>
      <c r="DK123" s="161"/>
      <c r="DL123" s="161"/>
      <c r="DM123" s="161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  <c r="EA123" s="161"/>
      <c r="EB123" s="161"/>
      <c r="EC123" s="161"/>
      <c r="ED123" s="161"/>
      <c r="EE123" s="161"/>
      <c r="EF123" s="161"/>
      <c r="EG123" s="161"/>
      <c r="EH123" s="161"/>
      <c r="EI123" s="161"/>
      <c r="EJ123" s="161"/>
      <c r="EK123" s="161"/>
      <c r="EL123" s="161"/>
      <c r="EM123" s="161"/>
      <c r="EN123" s="161"/>
      <c r="EO123" s="161"/>
      <c r="EP123" s="161"/>
      <c r="EQ123" s="161"/>
      <c r="ER123" s="161"/>
      <c r="ES123" s="161"/>
      <c r="ET123" s="161"/>
      <c r="EU123" s="161"/>
      <c r="EV123" s="161"/>
      <c r="EW123" s="161"/>
      <c r="EX123" s="161"/>
      <c r="EY123" s="161"/>
      <c r="EZ123" s="161"/>
      <c r="FA123" s="161"/>
      <c r="FB123" s="161"/>
      <c r="FC123" s="161"/>
      <c r="FD123" s="161"/>
      <c r="FE123" s="161"/>
      <c r="FF123" s="161"/>
      <c r="FG123" s="161"/>
      <c r="FH123" s="161"/>
      <c r="FI123" s="161"/>
      <c r="FJ123" s="161"/>
      <c r="FK123" s="161"/>
      <c r="FL123" s="161"/>
      <c r="FM123" s="161"/>
      <c r="FN123" s="161"/>
      <c r="FO123" s="161"/>
      <c r="FP123" s="161"/>
      <c r="FQ123" s="161"/>
      <c r="FR123" s="161"/>
      <c r="FS123" s="161"/>
      <c r="FT123" s="161"/>
      <c r="FU123" s="161"/>
      <c r="FV123" s="161"/>
      <c r="FW123" s="161"/>
      <c r="FX123" s="161"/>
      <c r="FY123" s="161"/>
      <c r="FZ123" s="161"/>
      <c r="GA123" s="161"/>
      <c r="GB123" s="161"/>
      <c r="GC123" s="161"/>
      <c r="GD123" s="161"/>
      <c r="GE123" s="161"/>
      <c r="GF123" s="161"/>
      <c r="GG123" s="161"/>
      <c r="GH123" s="161"/>
      <c r="GI123" s="161"/>
      <c r="GJ123" s="161"/>
      <c r="GK123" s="161"/>
      <c r="GL123" s="161"/>
      <c r="GM123" s="161"/>
      <c r="GN123" s="161"/>
      <c r="GO123" s="161"/>
      <c r="GP123" s="161"/>
      <c r="GQ123" s="161"/>
      <c r="GR123" s="161"/>
      <c r="GS123" s="161"/>
      <c r="GT123" s="161"/>
      <c r="GU123" s="161"/>
      <c r="GV123" s="161"/>
      <c r="GW123" s="161"/>
      <c r="GX123" s="161"/>
      <c r="GY123" s="161"/>
      <c r="GZ123" s="161"/>
      <c r="HA123" s="161"/>
      <c r="HB123" s="161"/>
      <c r="HC123" s="161"/>
      <c r="HD123" s="161"/>
      <c r="HE123" s="161"/>
      <c r="HF123" s="161"/>
      <c r="HG123" s="161"/>
      <c r="HH123" s="161"/>
      <c r="HI123" s="161"/>
      <c r="HJ123" s="161"/>
      <c r="HK123" s="161"/>
      <c r="HL123" s="161"/>
      <c r="HM123" s="161"/>
      <c r="HN123" s="161"/>
      <c r="HO123" s="161"/>
      <c r="HP123" s="161"/>
      <c r="HQ123" s="161"/>
      <c r="HR123" s="161"/>
      <c r="HS123" s="161"/>
      <c r="HT123" s="161"/>
      <c r="HU123" s="161"/>
      <c r="HV123" s="161"/>
      <c r="HW123" s="161"/>
      <c r="HX123" s="161"/>
      <c r="HY123" s="161"/>
      <c r="HZ123" s="161"/>
      <c r="IA123" s="161"/>
      <c r="IB123" s="161"/>
      <c r="IC123" s="161"/>
      <c r="ID123" s="161"/>
      <c r="IE123" s="161"/>
      <c r="IF123" s="161"/>
      <c r="IG123" s="161"/>
      <c r="IH123" s="161"/>
      <c r="II123" s="161"/>
      <c r="IJ123" s="161"/>
      <c r="IK123" s="161"/>
      <c r="IL123" s="161"/>
      <c r="IM123" s="161"/>
      <c r="IN123" s="161"/>
      <c r="IO123" s="161"/>
      <c r="IP123" s="161"/>
      <c r="IQ123" s="161"/>
      <c r="IR123" s="161"/>
      <c r="IS123" s="161"/>
      <c r="IT123" s="161"/>
      <c r="IU123" s="161"/>
      <c r="IV123" s="161"/>
      <c r="IW123" s="161"/>
      <c r="IX123" s="161"/>
      <c r="IY123" s="161"/>
      <c r="IZ123" s="161"/>
      <c r="JA123" s="161"/>
      <c r="JB123" s="161"/>
      <c r="JC123" s="161"/>
      <c r="JD123" s="161"/>
      <c r="JE123" s="161"/>
      <c r="JF123" s="161"/>
      <c r="JG123" s="161"/>
      <c r="JH123" s="161"/>
      <c r="JI123" s="161"/>
      <c r="JJ123" s="161"/>
      <c r="JK123" s="161"/>
      <c r="JL123" s="161"/>
      <c r="JM123" s="161"/>
      <c r="JN123" s="161"/>
      <c r="JO123" s="161"/>
      <c r="JP123" s="161"/>
      <c r="JQ123" s="161"/>
      <c r="JR123" s="161"/>
      <c r="JS123" s="161"/>
      <c r="JT123" s="161"/>
      <c r="JU123" s="161"/>
      <c r="JV123" s="161"/>
      <c r="JW123" s="161"/>
      <c r="JX123" s="161"/>
      <c r="JY123" s="161"/>
      <c r="JZ123" s="161"/>
      <c r="KA123" s="161"/>
      <c r="KB123" s="161"/>
      <c r="KC123" s="161"/>
      <c r="KD123" s="161"/>
      <c r="KE123" s="161"/>
      <c r="KF123" s="161"/>
      <c r="KG123" s="161"/>
      <c r="KH123" s="161"/>
      <c r="KI123" s="161"/>
      <c r="KJ123" s="161"/>
      <c r="KK123" s="161"/>
      <c r="KL123" s="161"/>
      <c r="KM123" s="161"/>
      <c r="KN123" s="161"/>
      <c r="KO123" s="161"/>
      <c r="KP123" s="161"/>
      <c r="KQ123" s="161"/>
      <c r="KR123" s="161"/>
      <c r="KS123" s="161"/>
      <c r="KT123" s="161"/>
      <c r="KU123" s="161"/>
      <c r="KV123" s="161"/>
      <c r="KW123" s="161"/>
      <c r="KX123" s="161"/>
      <c r="KY123" s="161"/>
      <c r="KZ123" s="161"/>
      <c r="LA123" s="161"/>
      <c r="LB123" s="161"/>
      <c r="LC123" s="161"/>
      <c r="LD123" s="161"/>
      <c r="LE123" s="161"/>
      <c r="LF123" s="161"/>
      <c r="LG123" s="161"/>
      <c r="LH123" s="161"/>
      <c r="LI123" s="161"/>
      <c r="LJ123" s="161"/>
      <c r="LK123" s="161"/>
      <c r="LL123" s="161"/>
      <c r="LM123" s="161"/>
      <c r="LN123" s="161"/>
      <c r="LO123" s="161"/>
      <c r="LP123" s="161"/>
      <c r="LQ123" s="161"/>
      <c r="LR123" s="161"/>
      <c r="LS123" s="161"/>
      <c r="LT123" s="161"/>
      <c r="LU123" s="161"/>
      <c r="LV123" s="161"/>
      <c r="LW123" s="161"/>
      <c r="LX123" s="161"/>
      <c r="LY123" s="161"/>
      <c r="LZ123" s="161"/>
      <c r="MA123" s="161"/>
      <c r="MB123" s="161"/>
      <c r="MC123" s="161"/>
      <c r="MD123" s="161"/>
      <c r="ME123" s="161"/>
      <c r="MF123" s="161"/>
      <c r="MG123" s="161"/>
      <c r="MH123" s="161"/>
      <c r="MI123" s="161"/>
      <c r="MJ123" s="161"/>
      <c r="MK123" s="161"/>
      <c r="ML123" s="161"/>
      <c r="MM123" s="161"/>
      <c r="MN123" s="161"/>
      <c r="MO123" s="161"/>
      <c r="MP123" s="161"/>
      <c r="MQ123" s="161"/>
      <c r="MR123" s="161"/>
      <c r="MS123" s="161"/>
      <c r="MT123" s="161"/>
      <c r="MU123" s="161"/>
      <c r="MV123" s="161"/>
      <c r="MW123" s="161"/>
      <c r="MX123" s="161"/>
      <c r="MY123" s="161"/>
      <c r="MZ123" s="161"/>
      <c r="NA123" s="161"/>
      <c r="NB123" s="161"/>
      <c r="NC123" s="161"/>
      <c r="ND123" s="161"/>
      <c r="NE123" s="161"/>
      <c r="NF123" s="161"/>
      <c r="NG123" s="161"/>
      <c r="NH123" s="161"/>
      <c r="NI123" s="161"/>
      <c r="NJ123" s="161"/>
      <c r="NK123" s="161"/>
      <c r="NL123" s="161"/>
      <c r="NM123" s="161"/>
      <c r="NN123" s="161"/>
      <c r="NO123" s="161"/>
      <c r="NP123" s="161"/>
      <c r="NQ123" s="161"/>
      <c r="NR123" s="161"/>
      <c r="NS123" s="161"/>
      <c r="NT123" s="161"/>
      <c r="NU123" s="161"/>
      <c r="NV123" s="161"/>
      <c r="NW123" s="161"/>
      <c r="NX123" s="161"/>
      <c r="NY123" s="161"/>
      <c r="NZ123" s="161"/>
      <c r="OA123" s="161"/>
      <c r="OB123" s="161"/>
      <c r="OC123" s="161"/>
      <c r="OD123" s="161"/>
      <c r="OE123" s="161"/>
      <c r="OF123" s="161"/>
      <c r="OG123" s="161"/>
      <c r="OH123" s="161"/>
      <c r="OI123" s="161"/>
      <c r="OJ123" s="161"/>
      <c r="OK123" s="161"/>
      <c r="OL123" s="161"/>
      <c r="OM123" s="161"/>
      <c r="ON123" s="161"/>
      <c r="OO123" s="161"/>
      <c r="OP123" s="161"/>
      <c r="OQ123" s="161"/>
      <c r="OR123" s="161"/>
      <c r="OS123" s="161"/>
      <c r="OT123" s="161"/>
      <c r="OU123" s="161"/>
      <c r="OV123" s="161"/>
      <c r="OW123" s="161"/>
      <c r="OX123" s="161"/>
      <c r="OY123" s="161"/>
      <c r="OZ123" s="161"/>
      <c r="PA123" s="161"/>
      <c r="PB123" s="161"/>
      <c r="PC123" s="161"/>
      <c r="PD123" s="161"/>
      <c r="PE123" s="161"/>
      <c r="PF123" s="161"/>
      <c r="PG123" s="161"/>
      <c r="PH123" s="161"/>
      <c r="PI123" s="161"/>
      <c r="PJ123" s="161"/>
      <c r="PK123" s="161"/>
      <c r="PL123" s="161"/>
      <c r="PM123" s="161"/>
      <c r="PN123" s="161"/>
      <c r="PO123" s="161"/>
      <c r="PP123" s="161"/>
      <c r="PQ123" s="161"/>
      <c r="PR123" s="161"/>
      <c r="PS123" s="161"/>
      <c r="PT123" s="161"/>
      <c r="PU123" s="161"/>
      <c r="PV123" s="161"/>
      <c r="PW123" s="161"/>
      <c r="PX123" s="161"/>
      <c r="PY123" s="161"/>
      <c r="PZ123" s="161"/>
      <c r="QA123" s="161"/>
      <c r="QB123" s="161"/>
      <c r="QC123" s="161"/>
      <c r="QD123" s="161"/>
      <c r="QE123" s="161"/>
      <c r="QF123" s="161"/>
      <c r="QG123" s="161"/>
      <c r="QH123" s="161"/>
      <c r="QI123" s="161"/>
      <c r="QJ123" s="161"/>
      <c r="QK123" s="161"/>
      <c r="QL123" s="161"/>
      <c r="QM123" s="161"/>
      <c r="QN123" s="161"/>
      <c r="QO123" s="161"/>
      <c r="QP123" s="161"/>
      <c r="QQ123" s="161"/>
      <c r="QR123" s="161"/>
      <c r="QS123" s="161"/>
      <c r="QT123" s="161"/>
      <c r="QU123" s="161"/>
      <c r="QV123" s="161"/>
      <c r="QW123" s="161"/>
      <c r="QX123" s="161"/>
      <c r="QY123" s="161"/>
      <c r="QZ123" s="161"/>
      <c r="RA123" s="161"/>
      <c r="RB123" s="161"/>
      <c r="RC123" s="161"/>
      <c r="RD123" s="161"/>
      <c r="RE123" s="161"/>
      <c r="RF123" s="161"/>
      <c r="RG123" s="161"/>
      <c r="RH123" s="161"/>
      <c r="RI123" s="161"/>
      <c r="RJ123" s="161"/>
      <c r="RK123" s="161"/>
      <c r="RL123" s="161"/>
      <c r="RM123" s="161"/>
      <c r="RN123" s="161"/>
      <c r="RO123" s="161"/>
      <c r="RP123" s="161"/>
      <c r="RQ123" s="161"/>
      <c r="RR123" s="161"/>
      <c r="RS123" s="161"/>
      <c r="RT123" s="161"/>
      <c r="RU123" s="161"/>
      <c r="RV123" s="161"/>
      <c r="RW123" s="161"/>
      <c r="RX123" s="161"/>
      <c r="RY123" s="161"/>
      <c r="RZ123" s="161"/>
      <c r="SA123" s="161"/>
      <c r="SB123" s="161"/>
      <c r="SC123" s="161"/>
      <c r="SD123" s="161"/>
      <c r="SE123" s="161"/>
      <c r="SF123" s="161"/>
      <c r="SG123" s="161"/>
      <c r="SH123" s="161"/>
      <c r="SI123" s="161"/>
      <c r="SJ123" s="161"/>
      <c r="SK123" s="161"/>
      <c r="SL123" s="161"/>
      <c r="SM123" s="161"/>
      <c r="SN123" s="161"/>
      <c r="SO123" s="161"/>
      <c r="SP123" s="161"/>
      <c r="SQ123" s="161"/>
      <c r="SR123" s="161"/>
      <c r="SS123" s="161"/>
      <c r="ST123" s="161"/>
      <c r="SU123" s="161"/>
      <c r="SV123" s="161"/>
      <c r="SW123" s="161"/>
      <c r="SX123" s="161"/>
      <c r="SY123" s="161"/>
      <c r="SZ123" s="161"/>
      <c r="TA123" s="161"/>
      <c r="TB123" s="161"/>
      <c r="TC123" s="161"/>
      <c r="TD123" s="161"/>
      <c r="TE123" s="161"/>
      <c r="TF123" s="161"/>
      <c r="TG123" s="161"/>
      <c r="TH123" s="161"/>
      <c r="TI123" s="161"/>
      <c r="TJ123" s="161"/>
      <c r="TK123" s="161"/>
      <c r="TL123" s="161"/>
      <c r="TM123" s="161"/>
      <c r="TN123" s="161"/>
      <c r="TO123" s="161"/>
      <c r="TP123" s="161"/>
      <c r="TQ123" s="161"/>
      <c r="TR123" s="161"/>
      <c r="TS123" s="161"/>
      <c r="TT123" s="161"/>
      <c r="TU123" s="161"/>
      <c r="TV123" s="161"/>
      <c r="TW123" s="161"/>
      <c r="TX123" s="161"/>
      <c r="TY123" s="161"/>
      <c r="TZ123" s="161"/>
      <c r="UA123" s="161"/>
      <c r="UB123" s="161"/>
      <c r="UC123" s="161"/>
      <c r="UD123" s="161"/>
      <c r="UE123" s="161"/>
      <c r="UF123" s="161"/>
      <c r="UG123" s="161"/>
      <c r="UH123" s="161"/>
      <c r="UI123" s="161"/>
      <c r="UJ123" s="161"/>
      <c r="UK123" s="161"/>
      <c r="UL123" s="161"/>
      <c r="UM123" s="161"/>
      <c r="UN123" s="161"/>
      <c r="UO123" s="161"/>
      <c r="UP123" s="161"/>
      <c r="UQ123" s="161"/>
      <c r="UR123" s="161"/>
      <c r="US123" s="161"/>
      <c r="UT123" s="161"/>
      <c r="UU123" s="161"/>
      <c r="UV123" s="161"/>
      <c r="UW123" s="161"/>
      <c r="UX123" s="161"/>
      <c r="UY123" s="161"/>
      <c r="UZ123" s="161"/>
      <c r="VA123" s="161"/>
      <c r="VB123" s="161"/>
      <c r="VC123" s="161"/>
      <c r="VD123" s="161"/>
      <c r="VE123" s="161"/>
      <c r="VF123" s="161"/>
      <c r="VG123" s="161"/>
      <c r="VH123" s="161"/>
      <c r="VI123" s="161"/>
      <c r="VJ123" s="161"/>
      <c r="VK123" s="161"/>
      <c r="VL123" s="161"/>
      <c r="VM123" s="161"/>
      <c r="VN123" s="161"/>
      <c r="VO123" s="161"/>
      <c r="VP123" s="161"/>
      <c r="VQ123" s="161"/>
      <c r="VR123" s="161"/>
      <c r="VS123" s="161"/>
      <c r="VT123" s="161"/>
      <c r="VU123" s="161"/>
      <c r="VV123" s="161"/>
      <c r="VW123" s="161"/>
      <c r="VX123" s="161"/>
      <c r="VY123" s="161"/>
      <c r="VZ123" s="161"/>
      <c r="WA123" s="161"/>
      <c r="WB123" s="161"/>
      <c r="WC123" s="161"/>
      <c r="WD123" s="161"/>
      <c r="WE123" s="161"/>
      <c r="WF123" s="161"/>
      <c r="WG123" s="161"/>
      <c r="WH123" s="161"/>
      <c r="WI123" s="161"/>
      <c r="WJ123" s="161"/>
      <c r="WK123" s="161"/>
      <c r="WL123" s="161"/>
      <c r="WM123" s="161"/>
      <c r="WN123" s="161"/>
      <c r="WO123" s="161"/>
      <c r="WP123" s="161"/>
      <c r="WQ123" s="161"/>
      <c r="WR123" s="161"/>
      <c r="WS123" s="161"/>
      <c r="WT123" s="161"/>
      <c r="WU123" s="161"/>
      <c r="WV123" s="161"/>
      <c r="WW123" s="161"/>
      <c r="WX123" s="161"/>
      <c r="WY123" s="161"/>
      <c r="WZ123" s="161"/>
      <c r="XA123" s="161"/>
      <c r="XB123" s="161"/>
      <c r="XC123" s="161"/>
      <c r="XD123" s="161"/>
      <c r="XE123" s="161"/>
      <c r="XF123" s="161"/>
      <c r="XG123" s="161"/>
      <c r="XH123" s="161"/>
      <c r="XI123" s="161"/>
      <c r="XJ123" s="161"/>
      <c r="XK123" s="161"/>
      <c r="XL123" s="161"/>
      <c r="XM123" s="161"/>
      <c r="XN123" s="161"/>
      <c r="XO123" s="161"/>
      <c r="XP123" s="161"/>
      <c r="XQ123" s="161"/>
      <c r="XR123" s="161"/>
      <c r="XS123" s="161"/>
      <c r="XT123" s="161"/>
      <c r="XU123" s="161"/>
      <c r="XV123" s="161"/>
      <c r="XW123" s="161"/>
      <c r="XX123" s="161"/>
      <c r="XY123" s="161"/>
      <c r="XZ123" s="161"/>
      <c r="YA123" s="161"/>
      <c r="YB123" s="161"/>
      <c r="YC123" s="161"/>
      <c r="YD123" s="161"/>
      <c r="YE123" s="161"/>
      <c r="YF123" s="161"/>
      <c r="YG123" s="161"/>
      <c r="YH123" s="161"/>
      <c r="YI123" s="161"/>
      <c r="YJ123" s="161"/>
      <c r="YK123" s="161"/>
      <c r="YL123" s="161"/>
      <c r="YM123" s="161"/>
      <c r="YN123" s="161"/>
      <c r="YO123" s="161"/>
      <c r="YP123" s="161"/>
      <c r="YQ123" s="161"/>
      <c r="YR123" s="161"/>
      <c r="YS123" s="161"/>
      <c r="YT123" s="161"/>
      <c r="YU123" s="161"/>
      <c r="YV123" s="161"/>
      <c r="YW123" s="161"/>
      <c r="YX123" s="161"/>
      <c r="YY123" s="161"/>
      <c r="YZ123" s="161"/>
      <c r="ZA123" s="161"/>
      <c r="ZB123" s="161"/>
      <c r="ZC123" s="161"/>
      <c r="ZD123" s="161"/>
      <c r="ZE123" s="161"/>
      <c r="ZF123" s="161"/>
      <c r="ZG123" s="161"/>
      <c r="ZH123" s="161"/>
      <c r="ZI123" s="161"/>
      <c r="ZJ123" s="161"/>
      <c r="ZK123" s="161"/>
      <c r="ZL123" s="161"/>
      <c r="ZM123" s="161"/>
      <c r="ZN123" s="161"/>
      <c r="ZO123" s="161"/>
      <c r="ZP123" s="161"/>
      <c r="ZQ123" s="161"/>
      <c r="ZR123" s="161"/>
      <c r="ZS123" s="161"/>
      <c r="ZT123" s="161"/>
      <c r="ZU123" s="161"/>
      <c r="ZV123" s="161"/>
      <c r="ZW123" s="161"/>
      <c r="ZX123" s="161"/>
      <c r="ZY123" s="161"/>
      <c r="ZZ123" s="161"/>
      <c r="AAA123" s="161"/>
      <c r="AAB123" s="161"/>
      <c r="AAC123" s="161"/>
      <c r="AAD123" s="161"/>
      <c r="AAE123" s="161"/>
      <c r="AAF123" s="161"/>
      <c r="AAG123" s="161"/>
      <c r="AAH123" s="161"/>
      <c r="AAI123" s="161"/>
      <c r="AAJ123" s="161"/>
      <c r="AAK123" s="161"/>
      <c r="AAL123" s="161"/>
      <c r="AAM123" s="161"/>
      <c r="AAN123" s="161"/>
      <c r="AAO123" s="161"/>
      <c r="AAP123" s="161"/>
      <c r="AAQ123" s="161"/>
      <c r="AAR123" s="161"/>
      <c r="AAS123" s="161"/>
      <c r="AAT123" s="161"/>
      <c r="AAU123" s="161"/>
      <c r="AAV123" s="161"/>
      <c r="AAW123" s="161"/>
      <c r="AAX123" s="161"/>
      <c r="AAY123" s="161"/>
      <c r="AAZ123" s="161"/>
      <c r="ABA123" s="161"/>
      <c r="ABB123" s="161"/>
      <c r="ABC123" s="161"/>
      <c r="ABD123" s="161"/>
      <c r="ABE123" s="161"/>
      <c r="ABF123" s="161"/>
      <c r="ABG123" s="161"/>
      <c r="ABH123" s="161"/>
      <c r="ABI123" s="161"/>
      <c r="ABJ123" s="161"/>
      <c r="ABK123" s="161"/>
      <c r="ABL123" s="161"/>
      <c r="ABM123" s="161"/>
      <c r="ABN123" s="161"/>
      <c r="ABO123" s="161"/>
      <c r="ABP123" s="161"/>
      <c r="ABQ123" s="161"/>
      <c r="ABR123" s="161"/>
      <c r="ABS123" s="161"/>
      <c r="ABT123" s="161"/>
      <c r="ABU123" s="161"/>
      <c r="ABV123" s="161"/>
      <c r="ABW123" s="161"/>
      <c r="ABX123" s="161"/>
      <c r="ABY123" s="161"/>
      <c r="ABZ123" s="161"/>
      <c r="ACA123" s="161"/>
      <c r="ACB123" s="161"/>
      <c r="ACC123" s="161"/>
      <c r="ACD123" s="161"/>
      <c r="ACE123" s="161"/>
      <c r="ACF123" s="161"/>
      <c r="ACG123" s="161"/>
      <c r="ACH123" s="161"/>
      <c r="ACI123" s="161"/>
      <c r="ACJ123" s="161"/>
      <c r="ACK123" s="161"/>
      <c r="ACL123" s="161"/>
      <c r="ACM123" s="161"/>
      <c r="ACN123" s="161"/>
      <c r="ACO123" s="161"/>
      <c r="ACP123" s="161"/>
      <c r="ACQ123" s="161"/>
      <c r="ACR123" s="161"/>
      <c r="ACS123" s="161"/>
      <c r="ACT123" s="161"/>
      <c r="ACU123" s="161"/>
      <c r="ACV123" s="161"/>
      <c r="ACW123" s="161"/>
      <c r="ACX123" s="161"/>
      <c r="ACY123" s="161"/>
      <c r="ACZ123" s="161"/>
      <c r="ADA123" s="161"/>
      <c r="ADB123" s="161"/>
      <c r="ADC123" s="161"/>
      <c r="ADD123" s="161"/>
      <c r="ADE123" s="161"/>
      <c r="ADF123" s="161"/>
      <c r="ADG123" s="161"/>
      <c r="ADH123" s="161"/>
      <c r="ADI123" s="161"/>
      <c r="ADJ123" s="161"/>
      <c r="ADK123" s="161"/>
      <c r="ADL123" s="161"/>
      <c r="ADM123" s="161"/>
      <c r="ADN123" s="161"/>
      <c r="ADO123" s="161"/>
      <c r="ADP123" s="161"/>
      <c r="ADQ123" s="161"/>
      <c r="ADR123" s="161"/>
      <c r="ADS123" s="161"/>
      <c r="ADT123" s="161"/>
      <c r="ADU123" s="161"/>
      <c r="ADV123" s="161"/>
      <c r="ADW123" s="161"/>
      <c r="ADX123" s="161"/>
      <c r="ADY123" s="161"/>
      <c r="ADZ123" s="161"/>
      <c r="AEA123" s="161"/>
      <c r="AEB123" s="161"/>
      <c r="AEC123" s="161"/>
      <c r="AED123" s="161"/>
      <c r="AEE123" s="161"/>
      <c r="AEF123" s="161"/>
      <c r="AEG123" s="161"/>
      <c r="AEH123" s="161"/>
      <c r="AEI123" s="161"/>
      <c r="AEJ123" s="161"/>
      <c r="AEK123" s="161"/>
      <c r="AEL123" s="161"/>
      <c r="AEM123" s="161"/>
      <c r="AEN123" s="161"/>
      <c r="AEO123" s="161"/>
      <c r="AEP123" s="161"/>
      <c r="AEQ123" s="161"/>
      <c r="AER123" s="161"/>
      <c r="AES123" s="161"/>
      <c r="AET123" s="161"/>
      <c r="AEU123" s="161"/>
      <c r="AEV123" s="161"/>
      <c r="AEW123" s="161"/>
      <c r="AEX123" s="161"/>
      <c r="AEY123" s="161"/>
      <c r="AEZ123" s="161"/>
      <c r="AFA123" s="161"/>
      <c r="AFB123" s="161"/>
      <c r="AFC123" s="161"/>
      <c r="AFD123" s="161"/>
      <c r="AFE123" s="161"/>
      <c r="AFF123" s="161"/>
      <c r="AFG123" s="161"/>
      <c r="AFH123" s="161"/>
      <c r="AFI123" s="161"/>
      <c r="AFJ123" s="161"/>
      <c r="AFK123" s="161"/>
      <c r="AFL123" s="161"/>
      <c r="AFM123" s="161"/>
      <c r="AFN123" s="161"/>
      <c r="AFO123" s="161"/>
      <c r="AFP123" s="161"/>
      <c r="AFQ123" s="161"/>
      <c r="AFR123" s="161"/>
      <c r="AFS123" s="161"/>
      <c r="AFT123" s="161"/>
      <c r="AFU123" s="161"/>
      <c r="AFV123" s="161"/>
      <c r="AFW123" s="161"/>
      <c r="AFX123" s="161"/>
      <c r="AFY123" s="161"/>
      <c r="AFZ123" s="161"/>
      <c r="AGA123" s="161"/>
      <c r="AGB123" s="161"/>
      <c r="AGC123" s="161"/>
      <c r="AGD123" s="161"/>
      <c r="AGE123" s="161"/>
      <c r="AGF123" s="161"/>
      <c r="AGG123" s="161"/>
      <c r="AGH123" s="161"/>
      <c r="AGI123" s="161"/>
      <c r="AGJ123" s="161"/>
      <c r="AGK123" s="161"/>
      <c r="AGL123" s="161"/>
      <c r="AGM123" s="161"/>
      <c r="AGN123" s="161"/>
      <c r="AGO123" s="161"/>
      <c r="AGP123" s="161"/>
      <c r="AGQ123" s="161"/>
      <c r="AGR123" s="161"/>
      <c r="AGS123" s="161"/>
      <c r="AGT123" s="161"/>
      <c r="AGU123" s="161"/>
      <c r="AGV123" s="161"/>
      <c r="AGW123" s="161"/>
      <c r="AGX123" s="161"/>
      <c r="AGY123" s="161"/>
      <c r="AGZ123" s="161"/>
      <c r="AHA123" s="161"/>
      <c r="AHB123" s="161"/>
      <c r="AHC123" s="161"/>
      <c r="AHD123" s="161"/>
      <c r="AHE123" s="161"/>
      <c r="AHF123" s="161"/>
      <c r="AHG123" s="161"/>
      <c r="AHH123" s="161"/>
      <c r="AHI123" s="161"/>
      <c r="AHJ123" s="161"/>
      <c r="AHK123" s="161"/>
      <c r="AHL123" s="161"/>
      <c r="AHM123" s="161"/>
      <c r="AHN123" s="161"/>
      <c r="AHO123" s="161"/>
      <c r="AHP123" s="161"/>
      <c r="AHQ123" s="161"/>
      <c r="AHR123" s="161"/>
      <c r="AHS123" s="161"/>
      <c r="AHT123" s="161"/>
      <c r="AHU123" s="161"/>
      <c r="AHV123" s="161"/>
      <c r="AHW123" s="161"/>
      <c r="AHX123" s="161"/>
      <c r="AHY123" s="161"/>
      <c r="AHZ123" s="161"/>
      <c r="AIA123" s="161"/>
      <c r="AIB123" s="161"/>
      <c r="AIC123" s="161"/>
      <c r="AID123" s="161"/>
      <c r="AIE123" s="161"/>
      <c r="AIF123" s="161"/>
      <c r="AIG123" s="161"/>
      <c r="AIH123" s="161"/>
      <c r="AII123" s="161"/>
      <c r="AIJ123" s="161"/>
      <c r="AIK123" s="161"/>
      <c r="AIL123" s="161"/>
      <c r="AIM123" s="161"/>
      <c r="AIN123" s="161"/>
      <c r="AIO123" s="161"/>
      <c r="AIP123" s="161"/>
      <c r="AIQ123" s="161"/>
      <c r="AIR123" s="161"/>
      <c r="AIS123" s="161"/>
      <c r="AIT123" s="161"/>
      <c r="AIU123" s="161"/>
      <c r="AIV123" s="161"/>
      <c r="AIW123" s="161"/>
      <c r="AIX123" s="161"/>
      <c r="AIY123" s="161"/>
      <c r="AIZ123" s="161"/>
      <c r="AJA123" s="161"/>
      <c r="AJB123" s="161"/>
      <c r="AJC123" s="161"/>
      <c r="AJD123" s="161"/>
      <c r="AJE123" s="161"/>
      <c r="AJF123" s="161"/>
      <c r="AJG123" s="161"/>
      <c r="AJH123" s="161"/>
      <c r="AJI123" s="161"/>
      <c r="AJJ123" s="161"/>
      <c r="AJK123" s="161"/>
      <c r="AJL123" s="161"/>
      <c r="AJM123" s="161"/>
      <c r="AJN123" s="161"/>
      <c r="AJO123" s="161"/>
      <c r="AJP123" s="161"/>
      <c r="AJQ123" s="161"/>
      <c r="AJR123" s="161"/>
      <c r="AJS123" s="161"/>
      <c r="AJT123" s="161"/>
      <c r="AJU123" s="161"/>
      <c r="AJV123" s="161"/>
      <c r="AJW123" s="161"/>
      <c r="AJX123" s="161"/>
      <c r="AJY123" s="161"/>
      <c r="AJZ123" s="161"/>
      <c r="AKA123" s="161"/>
      <c r="AKB123" s="161"/>
      <c r="AKC123" s="161"/>
      <c r="AKD123" s="161"/>
      <c r="AKE123" s="161"/>
      <c r="AKF123" s="161"/>
      <c r="AKG123" s="161"/>
      <c r="AKH123" s="161"/>
      <c r="AKI123" s="161"/>
      <c r="AKJ123" s="161"/>
      <c r="AKK123" s="161"/>
      <c r="AKL123" s="161"/>
      <c r="AKM123" s="161"/>
      <c r="AKN123" s="161"/>
      <c r="AKO123" s="161"/>
      <c r="AKP123" s="161"/>
      <c r="AKQ123" s="161"/>
      <c r="AKR123" s="161"/>
      <c r="AKS123" s="161"/>
      <c r="AKT123" s="161"/>
      <c r="AKU123" s="161"/>
      <c r="AKV123" s="161"/>
      <c r="AKW123" s="161"/>
      <c r="AKX123" s="161"/>
      <c r="AKY123" s="161"/>
      <c r="AKZ123" s="161"/>
      <c r="ALA123" s="161"/>
      <c r="ALB123" s="161"/>
      <c r="ALC123" s="161"/>
      <c r="ALD123" s="161"/>
      <c r="ALE123" s="161"/>
      <c r="ALF123" s="161"/>
      <c r="ALG123" s="161"/>
      <c r="ALH123" s="161"/>
      <c r="ALI123" s="161"/>
      <c r="ALJ123" s="161"/>
      <c r="ALK123" s="161"/>
      <c r="ALL123" s="161"/>
      <c r="ALM123" s="161"/>
      <c r="ALN123" s="161"/>
      <c r="ALO123" s="161"/>
      <c r="ALP123" s="161"/>
      <c r="ALQ123" s="161"/>
      <c r="ALR123" s="161"/>
      <c r="ALS123" s="161"/>
      <c r="ALT123" s="161"/>
      <c r="ALU123" s="161"/>
      <c r="ALV123" s="161"/>
      <c r="ALW123" s="161"/>
      <c r="ALX123" s="161"/>
      <c r="ALY123" s="161"/>
      <c r="ALZ123" s="161"/>
      <c r="AMA123" s="161"/>
      <c r="AMB123" s="161"/>
      <c r="AMC123" s="161"/>
      <c r="AMD123" s="161"/>
      <c r="AME123" s="161"/>
      <c r="AMF123" s="161"/>
      <c r="AMG123" s="161"/>
      <c r="AMH123" s="161"/>
      <c r="AMI123" s="161"/>
      <c r="AMJ123" s="161"/>
    </row>
    <row r="125" spans="1:1024" x14ac:dyDescent="0.15">
      <c r="A125" s="1" t="s">
        <v>346</v>
      </c>
    </row>
    <row r="126" spans="1:1024" ht="14.25" thickBot="1" x14ac:dyDescent="0.2">
      <c r="D126" s="12" t="s">
        <v>1</v>
      </c>
    </row>
    <row r="127" spans="1:1024" s="126" customFormat="1" x14ac:dyDescent="0.15">
      <c r="A127" s="124" t="s">
        <v>2</v>
      </c>
      <c r="B127" s="125" t="s">
        <v>337</v>
      </c>
      <c r="C127" s="125" t="s">
        <v>90</v>
      </c>
      <c r="D127" s="151" t="s">
        <v>339</v>
      </c>
    </row>
    <row r="128" spans="1:1024" x14ac:dyDescent="0.15">
      <c r="A128" s="15">
        <v>30</v>
      </c>
      <c r="B128" s="9">
        <v>20</v>
      </c>
      <c r="C128" s="9">
        <v>21</v>
      </c>
      <c r="D128" s="10">
        <v>1</v>
      </c>
    </row>
    <row r="129" spans="1:1024" x14ac:dyDescent="0.15">
      <c r="A129" s="15" t="s">
        <v>14</v>
      </c>
      <c r="B129" s="9">
        <v>34</v>
      </c>
      <c r="C129" s="9">
        <v>24</v>
      </c>
      <c r="D129" s="10">
        <v>10</v>
      </c>
    </row>
    <row r="130" spans="1:1024" x14ac:dyDescent="0.15">
      <c r="A130" s="15">
        <v>2</v>
      </c>
      <c r="B130" s="9">
        <v>40</v>
      </c>
      <c r="C130" s="9">
        <v>17</v>
      </c>
      <c r="D130" s="10">
        <v>11</v>
      </c>
    </row>
    <row r="131" spans="1:1024" x14ac:dyDescent="0.15">
      <c r="A131" s="15">
        <v>3</v>
      </c>
      <c r="B131" s="9">
        <v>49</v>
      </c>
      <c r="C131" s="9">
        <v>18</v>
      </c>
      <c r="D131" s="10">
        <v>9</v>
      </c>
    </row>
    <row r="132" spans="1:1024" x14ac:dyDescent="0.15">
      <c r="A132" s="15">
        <v>4</v>
      </c>
      <c r="B132" s="9">
        <v>49</v>
      </c>
      <c r="C132" s="9">
        <v>16</v>
      </c>
      <c r="D132" s="10">
        <v>22</v>
      </c>
    </row>
    <row r="133" spans="1:1024" s="162" customFormat="1" ht="14.25" thickBot="1" x14ac:dyDescent="0.2">
      <c r="A133" s="163">
        <v>5</v>
      </c>
      <c r="B133" s="158">
        <v>43</v>
      </c>
      <c r="C133" s="158">
        <v>13</v>
      </c>
      <c r="D133" s="160">
        <v>15</v>
      </c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1"/>
      <c r="BN133" s="161"/>
      <c r="BO133" s="161"/>
      <c r="BP133" s="161"/>
      <c r="BQ133" s="161"/>
      <c r="BR133" s="161"/>
      <c r="BS133" s="161"/>
      <c r="BT133" s="161"/>
      <c r="BU133" s="161"/>
      <c r="BV133" s="161"/>
      <c r="BW133" s="161"/>
      <c r="BX133" s="161"/>
      <c r="BY133" s="161"/>
      <c r="BZ133" s="161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1"/>
      <c r="CO133" s="161"/>
      <c r="CP133" s="161"/>
      <c r="CQ133" s="161"/>
      <c r="CR133" s="161"/>
      <c r="CS133" s="161"/>
      <c r="CT133" s="161"/>
      <c r="CU133" s="161"/>
      <c r="CV133" s="161"/>
      <c r="CW133" s="161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1"/>
      <c r="DJ133" s="161"/>
      <c r="DK133" s="161"/>
      <c r="DL133" s="161"/>
      <c r="DM133" s="161"/>
      <c r="DN133" s="161"/>
      <c r="DO133" s="161"/>
      <c r="DP133" s="161"/>
      <c r="DQ133" s="161"/>
      <c r="DR133" s="161"/>
      <c r="DS133" s="161"/>
      <c r="DT133" s="161"/>
      <c r="DU133" s="161"/>
      <c r="DV133" s="161"/>
      <c r="DW133" s="161"/>
      <c r="DX133" s="161"/>
      <c r="DY133" s="161"/>
      <c r="DZ133" s="161"/>
      <c r="EA133" s="161"/>
      <c r="EB133" s="161"/>
      <c r="EC133" s="161"/>
      <c r="ED133" s="161"/>
      <c r="EE133" s="161"/>
      <c r="EF133" s="161"/>
      <c r="EG133" s="161"/>
      <c r="EH133" s="161"/>
      <c r="EI133" s="161"/>
      <c r="EJ133" s="161"/>
      <c r="EK133" s="161"/>
      <c r="EL133" s="161"/>
      <c r="EM133" s="161"/>
      <c r="EN133" s="161"/>
      <c r="EO133" s="161"/>
      <c r="EP133" s="161"/>
      <c r="EQ133" s="161"/>
      <c r="ER133" s="161"/>
      <c r="ES133" s="161"/>
      <c r="ET133" s="161"/>
      <c r="EU133" s="161"/>
      <c r="EV133" s="161"/>
      <c r="EW133" s="161"/>
      <c r="EX133" s="161"/>
      <c r="EY133" s="161"/>
      <c r="EZ133" s="161"/>
      <c r="FA133" s="161"/>
      <c r="FB133" s="161"/>
      <c r="FC133" s="161"/>
      <c r="FD133" s="161"/>
      <c r="FE133" s="161"/>
      <c r="FF133" s="161"/>
      <c r="FG133" s="161"/>
      <c r="FH133" s="161"/>
      <c r="FI133" s="161"/>
      <c r="FJ133" s="161"/>
      <c r="FK133" s="161"/>
      <c r="FL133" s="161"/>
      <c r="FM133" s="161"/>
      <c r="FN133" s="161"/>
      <c r="FO133" s="161"/>
      <c r="FP133" s="161"/>
      <c r="FQ133" s="161"/>
      <c r="FR133" s="161"/>
      <c r="FS133" s="161"/>
      <c r="FT133" s="161"/>
      <c r="FU133" s="161"/>
      <c r="FV133" s="161"/>
      <c r="FW133" s="161"/>
      <c r="FX133" s="161"/>
      <c r="FY133" s="161"/>
      <c r="FZ133" s="161"/>
      <c r="GA133" s="161"/>
      <c r="GB133" s="161"/>
      <c r="GC133" s="161"/>
      <c r="GD133" s="161"/>
      <c r="GE133" s="161"/>
      <c r="GF133" s="161"/>
      <c r="GG133" s="161"/>
      <c r="GH133" s="161"/>
      <c r="GI133" s="161"/>
      <c r="GJ133" s="161"/>
      <c r="GK133" s="161"/>
      <c r="GL133" s="161"/>
      <c r="GM133" s="161"/>
      <c r="GN133" s="161"/>
      <c r="GO133" s="161"/>
      <c r="GP133" s="161"/>
      <c r="GQ133" s="161"/>
      <c r="GR133" s="161"/>
      <c r="GS133" s="161"/>
      <c r="GT133" s="161"/>
      <c r="GU133" s="161"/>
      <c r="GV133" s="161"/>
      <c r="GW133" s="161"/>
      <c r="GX133" s="161"/>
      <c r="GY133" s="161"/>
      <c r="GZ133" s="161"/>
      <c r="HA133" s="161"/>
      <c r="HB133" s="161"/>
      <c r="HC133" s="161"/>
      <c r="HD133" s="161"/>
      <c r="HE133" s="161"/>
      <c r="HF133" s="161"/>
      <c r="HG133" s="161"/>
      <c r="HH133" s="161"/>
      <c r="HI133" s="161"/>
      <c r="HJ133" s="161"/>
      <c r="HK133" s="161"/>
      <c r="HL133" s="161"/>
      <c r="HM133" s="161"/>
      <c r="HN133" s="161"/>
      <c r="HO133" s="161"/>
      <c r="HP133" s="161"/>
      <c r="HQ133" s="161"/>
      <c r="HR133" s="161"/>
      <c r="HS133" s="161"/>
      <c r="HT133" s="161"/>
      <c r="HU133" s="161"/>
      <c r="HV133" s="161"/>
      <c r="HW133" s="161"/>
      <c r="HX133" s="161"/>
      <c r="HY133" s="161"/>
      <c r="HZ133" s="161"/>
      <c r="IA133" s="161"/>
      <c r="IB133" s="161"/>
      <c r="IC133" s="161"/>
      <c r="ID133" s="161"/>
      <c r="IE133" s="161"/>
      <c r="IF133" s="161"/>
      <c r="IG133" s="161"/>
      <c r="IH133" s="161"/>
      <c r="II133" s="161"/>
      <c r="IJ133" s="161"/>
      <c r="IK133" s="161"/>
      <c r="IL133" s="161"/>
      <c r="IM133" s="161"/>
      <c r="IN133" s="161"/>
      <c r="IO133" s="161"/>
      <c r="IP133" s="161"/>
      <c r="IQ133" s="161"/>
      <c r="IR133" s="161"/>
      <c r="IS133" s="161"/>
      <c r="IT133" s="161"/>
      <c r="IU133" s="161"/>
      <c r="IV133" s="161"/>
      <c r="IW133" s="161"/>
      <c r="IX133" s="161"/>
      <c r="IY133" s="161"/>
      <c r="IZ133" s="161"/>
      <c r="JA133" s="161"/>
      <c r="JB133" s="161"/>
      <c r="JC133" s="161"/>
      <c r="JD133" s="161"/>
      <c r="JE133" s="161"/>
      <c r="JF133" s="161"/>
      <c r="JG133" s="161"/>
      <c r="JH133" s="161"/>
      <c r="JI133" s="161"/>
      <c r="JJ133" s="161"/>
      <c r="JK133" s="161"/>
      <c r="JL133" s="161"/>
      <c r="JM133" s="161"/>
      <c r="JN133" s="161"/>
      <c r="JO133" s="161"/>
      <c r="JP133" s="161"/>
      <c r="JQ133" s="161"/>
      <c r="JR133" s="161"/>
      <c r="JS133" s="161"/>
      <c r="JT133" s="161"/>
      <c r="JU133" s="161"/>
      <c r="JV133" s="161"/>
      <c r="JW133" s="161"/>
      <c r="JX133" s="161"/>
      <c r="JY133" s="161"/>
      <c r="JZ133" s="161"/>
      <c r="KA133" s="161"/>
      <c r="KB133" s="161"/>
      <c r="KC133" s="161"/>
      <c r="KD133" s="161"/>
      <c r="KE133" s="161"/>
      <c r="KF133" s="161"/>
      <c r="KG133" s="161"/>
      <c r="KH133" s="161"/>
      <c r="KI133" s="161"/>
      <c r="KJ133" s="161"/>
      <c r="KK133" s="161"/>
      <c r="KL133" s="161"/>
      <c r="KM133" s="161"/>
      <c r="KN133" s="161"/>
      <c r="KO133" s="161"/>
      <c r="KP133" s="161"/>
      <c r="KQ133" s="161"/>
      <c r="KR133" s="161"/>
      <c r="KS133" s="161"/>
      <c r="KT133" s="161"/>
      <c r="KU133" s="161"/>
      <c r="KV133" s="161"/>
      <c r="KW133" s="161"/>
      <c r="KX133" s="161"/>
      <c r="KY133" s="161"/>
      <c r="KZ133" s="161"/>
      <c r="LA133" s="161"/>
      <c r="LB133" s="161"/>
      <c r="LC133" s="161"/>
      <c r="LD133" s="161"/>
      <c r="LE133" s="161"/>
      <c r="LF133" s="161"/>
      <c r="LG133" s="161"/>
      <c r="LH133" s="161"/>
      <c r="LI133" s="161"/>
      <c r="LJ133" s="161"/>
      <c r="LK133" s="161"/>
      <c r="LL133" s="161"/>
      <c r="LM133" s="161"/>
      <c r="LN133" s="161"/>
      <c r="LO133" s="161"/>
      <c r="LP133" s="161"/>
      <c r="LQ133" s="161"/>
      <c r="LR133" s="161"/>
      <c r="LS133" s="161"/>
      <c r="LT133" s="161"/>
      <c r="LU133" s="161"/>
      <c r="LV133" s="161"/>
      <c r="LW133" s="161"/>
      <c r="LX133" s="161"/>
      <c r="LY133" s="161"/>
      <c r="LZ133" s="161"/>
      <c r="MA133" s="161"/>
      <c r="MB133" s="161"/>
      <c r="MC133" s="161"/>
      <c r="MD133" s="161"/>
      <c r="ME133" s="161"/>
      <c r="MF133" s="161"/>
      <c r="MG133" s="161"/>
      <c r="MH133" s="161"/>
      <c r="MI133" s="161"/>
      <c r="MJ133" s="161"/>
      <c r="MK133" s="161"/>
      <c r="ML133" s="161"/>
      <c r="MM133" s="161"/>
      <c r="MN133" s="161"/>
      <c r="MO133" s="161"/>
      <c r="MP133" s="161"/>
      <c r="MQ133" s="161"/>
      <c r="MR133" s="161"/>
      <c r="MS133" s="161"/>
      <c r="MT133" s="161"/>
      <c r="MU133" s="161"/>
      <c r="MV133" s="161"/>
      <c r="MW133" s="161"/>
      <c r="MX133" s="161"/>
      <c r="MY133" s="161"/>
      <c r="MZ133" s="161"/>
      <c r="NA133" s="161"/>
      <c r="NB133" s="161"/>
      <c r="NC133" s="161"/>
      <c r="ND133" s="161"/>
      <c r="NE133" s="161"/>
      <c r="NF133" s="161"/>
      <c r="NG133" s="161"/>
      <c r="NH133" s="161"/>
      <c r="NI133" s="161"/>
      <c r="NJ133" s="161"/>
      <c r="NK133" s="161"/>
      <c r="NL133" s="161"/>
      <c r="NM133" s="161"/>
      <c r="NN133" s="161"/>
      <c r="NO133" s="161"/>
      <c r="NP133" s="161"/>
      <c r="NQ133" s="161"/>
      <c r="NR133" s="161"/>
      <c r="NS133" s="161"/>
      <c r="NT133" s="161"/>
      <c r="NU133" s="161"/>
      <c r="NV133" s="161"/>
      <c r="NW133" s="161"/>
      <c r="NX133" s="161"/>
      <c r="NY133" s="161"/>
      <c r="NZ133" s="161"/>
      <c r="OA133" s="161"/>
      <c r="OB133" s="161"/>
      <c r="OC133" s="161"/>
      <c r="OD133" s="161"/>
      <c r="OE133" s="161"/>
      <c r="OF133" s="161"/>
      <c r="OG133" s="161"/>
      <c r="OH133" s="161"/>
      <c r="OI133" s="161"/>
      <c r="OJ133" s="161"/>
      <c r="OK133" s="161"/>
      <c r="OL133" s="161"/>
      <c r="OM133" s="161"/>
      <c r="ON133" s="161"/>
      <c r="OO133" s="161"/>
      <c r="OP133" s="161"/>
      <c r="OQ133" s="161"/>
      <c r="OR133" s="161"/>
      <c r="OS133" s="161"/>
      <c r="OT133" s="161"/>
      <c r="OU133" s="161"/>
      <c r="OV133" s="161"/>
      <c r="OW133" s="161"/>
      <c r="OX133" s="161"/>
      <c r="OY133" s="161"/>
      <c r="OZ133" s="161"/>
      <c r="PA133" s="161"/>
      <c r="PB133" s="161"/>
      <c r="PC133" s="161"/>
      <c r="PD133" s="161"/>
      <c r="PE133" s="161"/>
      <c r="PF133" s="161"/>
      <c r="PG133" s="161"/>
      <c r="PH133" s="161"/>
      <c r="PI133" s="161"/>
      <c r="PJ133" s="161"/>
      <c r="PK133" s="161"/>
      <c r="PL133" s="161"/>
      <c r="PM133" s="161"/>
      <c r="PN133" s="161"/>
      <c r="PO133" s="161"/>
      <c r="PP133" s="161"/>
      <c r="PQ133" s="161"/>
      <c r="PR133" s="161"/>
      <c r="PS133" s="161"/>
      <c r="PT133" s="161"/>
      <c r="PU133" s="161"/>
      <c r="PV133" s="161"/>
      <c r="PW133" s="161"/>
      <c r="PX133" s="161"/>
      <c r="PY133" s="161"/>
      <c r="PZ133" s="161"/>
      <c r="QA133" s="161"/>
      <c r="QB133" s="161"/>
      <c r="QC133" s="161"/>
      <c r="QD133" s="161"/>
      <c r="QE133" s="161"/>
      <c r="QF133" s="161"/>
      <c r="QG133" s="161"/>
      <c r="QH133" s="161"/>
      <c r="QI133" s="161"/>
      <c r="QJ133" s="161"/>
      <c r="QK133" s="161"/>
      <c r="QL133" s="161"/>
      <c r="QM133" s="161"/>
      <c r="QN133" s="161"/>
      <c r="QO133" s="161"/>
      <c r="QP133" s="161"/>
      <c r="QQ133" s="161"/>
      <c r="QR133" s="161"/>
      <c r="QS133" s="161"/>
      <c r="QT133" s="161"/>
      <c r="QU133" s="161"/>
      <c r="QV133" s="161"/>
      <c r="QW133" s="161"/>
      <c r="QX133" s="161"/>
      <c r="QY133" s="161"/>
      <c r="QZ133" s="161"/>
      <c r="RA133" s="161"/>
      <c r="RB133" s="161"/>
      <c r="RC133" s="161"/>
      <c r="RD133" s="161"/>
      <c r="RE133" s="161"/>
      <c r="RF133" s="161"/>
      <c r="RG133" s="161"/>
      <c r="RH133" s="161"/>
      <c r="RI133" s="161"/>
      <c r="RJ133" s="161"/>
      <c r="RK133" s="161"/>
      <c r="RL133" s="161"/>
      <c r="RM133" s="161"/>
      <c r="RN133" s="161"/>
      <c r="RO133" s="161"/>
      <c r="RP133" s="161"/>
      <c r="RQ133" s="161"/>
      <c r="RR133" s="161"/>
      <c r="RS133" s="161"/>
      <c r="RT133" s="161"/>
      <c r="RU133" s="161"/>
      <c r="RV133" s="161"/>
      <c r="RW133" s="161"/>
      <c r="RX133" s="161"/>
      <c r="RY133" s="161"/>
      <c r="RZ133" s="161"/>
      <c r="SA133" s="161"/>
      <c r="SB133" s="161"/>
      <c r="SC133" s="161"/>
      <c r="SD133" s="161"/>
      <c r="SE133" s="161"/>
      <c r="SF133" s="161"/>
      <c r="SG133" s="161"/>
      <c r="SH133" s="161"/>
      <c r="SI133" s="161"/>
      <c r="SJ133" s="161"/>
      <c r="SK133" s="161"/>
      <c r="SL133" s="161"/>
      <c r="SM133" s="161"/>
      <c r="SN133" s="161"/>
      <c r="SO133" s="161"/>
      <c r="SP133" s="161"/>
      <c r="SQ133" s="161"/>
      <c r="SR133" s="161"/>
      <c r="SS133" s="161"/>
      <c r="ST133" s="161"/>
      <c r="SU133" s="161"/>
      <c r="SV133" s="161"/>
      <c r="SW133" s="161"/>
      <c r="SX133" s="161"/>
      <c r="SY133" s="161"/>
      <c r="SZ133" s="161"/>
      <c r="TA133" s="161"/>
      <c r="TB133" s="161"/>
      <c r="TC133" s="161"/>
      <c r="TD133" s="161"/>
      <c r="TE133" s="161"/>
      <c r="TF133" s="161"/>
      <c r="TG133" s="161"/>
      <c r="TH133" s="161"/>
      <c r="TI133" s="161"/>
      <c r="TJ133" s="161"/>
      <c r="TK133" s="161"/>
      <c r="TL133" s="161"/>
      <c r="TM133" s="161"/>
      <c r="TN133" s="161"/>
      <c r="TO133" s="161"/>
      <c r="TP133" s="161"/>
      <c r="TQ133" s="161"/>
      <c r="TR133" s="161"/>
      <c r="TS133" s="161"/>
      <c r="TT133" s="161"/>
      <c r="TU133" s="161"/>
      <c r="TV133" s="161"/>
      <c r="TW133" s="161"/>
      <c r="TX133" s="161"/>
      <c r="TY133" s="161"/>
      <c r="TZ133" s="161"/>
      <c r="UA133" s="161"/>
      <c r="UB133" s="161"/>
      <c r="UC133" s="161"/>
      <c r="UD133" s="161"/>
      <c r="UE133" s="161"/>
      <c r="UF133" s="161"/>
      <c r="UG133" s="161"/>
      <c r="UH133" s="161"/>
      <c r="UI133" s="161"/>
      <c r="UJ133" s="161"/>
      <c r="UK133" s="161"/>
      <c r="UL133" s="161"/>
      <c r="UM133" s="161"/>
      <c r="UN133" s="161"/>
      <c r="UO133" s="161"/>
      <c r="UP133" s="161"/>
      <c r="UQ133" s="161"/>
      <c r="UR133" s="161"/>
      <c r="US133" s="161"/>
      <c r="UT133" s="161"/>
      <c r="UU133" s="161"/>
      <c r="UV133" s="161"/>
      <c r="UW133" s="161"/>
      <c r="UX133" s="161"/>
      <c r="UY133" s="161"/>
      <c r="UZ133" s="161"/>
      <c r="VA133" s="161"/>
      <c r="VB133" s="161"/>
      <c r="VC133" s="161"/>
      <c r="VD133" s="161"/>
      <c r="VE133" s="161"/>
      <c r="VF133" s="161"/>
      <c r="VG133" s="161"/>
      <c r="VH133" s="161"/>
      <c r="VI133" s="161"/>
      <c r="VJ133" s="161"/>
      <c r="VK133" s="161"/>
      <c r="VL133" s="161"/>
      <c r="VM133" s="161"/>
      <c r="VN133" s="161"/>
      <c r="VO133" s="161"/>
      <c r="VP133" s="161"/>
      <c r="VQ133" s="161"/>
      <c r="VR133" s="161"/>
      <c r="VS133" s="161"/>
      <c r="VT133" s="161"/>
      <c r="VU133" s="161"/>
      <c r="VV133" s="161"/>
      <c r="VW133" s="161"/>
      <c r="VX133" s="161"/>
      <c r="VY133" s="161"/>
      <c r="VZ133" s="161"/>
      <c r="WA133" s="161"/>
      <c r="WB133" s="161"/>
      <c r="WC133" s="161"/>
      <c r="WD133" s="161"/>
      <c r="WE133" s="161"/>
      <c r="WF133" s="161"/>
      <c r="WG133" s="161"/>
      <c r="WH133" s="161"/>
      <c r="WI133" s="161"/>
      <c r="WJ133" s="161"/>
      <c r="WK133" s="161"/>
      <c r="WL133" s="161"/>
      <c r="WM133" s="161"/>
      <c r="WN133" s="161"/>
      <c r="WO133" s="161"/>
      <c r="WP133" s="161"/>
      <c r="WQ133" s="161"/>
      <c r="WR133" s="161"/>
      <c r="WS133" s="161"/>
      <c r="WT133" s="161"/>
      <c r="WU133" s="161"/>
      <c r="WV133" s="161"/>
      <c r="WW133" s="161"/>
      <c r="WX133" s="161"/>
      <c r="WY133" s="161"/>
      <c r="WZ133" s="161"/>
      <c r="XA133" s="161"/>
      <c r="XB133" s="161"/>
      <c r="XC133" s="161"/>
      <c r="XD133" s="161"/>
      <c r="XE133" s="161"/>
      <c r="XF133" s="161"/>
      <c r="XG133" s="161"/>
      <c r="XH133" s="161"/>
      <c r="XI133" s="161"/>
      <c r="XJ133" s="161"/>
      <c r="XK133" s="161"/>
      <c r="XL133" s="161"/>
      <c r="XM133" s="161"/>
      <c r="XN133" s="161"/>
      <c r="XO133" s="161"/>
      <c r="XP133" s="161"/>
      <c r="XQ133" s="161"/>
      <c r="XR133" s="161"/>
      <c r="XS133" s="161"/>
      <c r="XT133" s="161"/>
      <c r="XU133" s="161"/>
      <c r="XV133" s="161"/>
      <c r="XW133" s="161"/>
      <c r="XX133" s="161"/>
      <c r="XY133" s="161"/>
      <c r="XZ133" s="161"/>
      <c r="YA133" s="161"/>
      <c r="YB133" s="161"/>
      <c r="YC133" s="161"/>
      <c r="YD133" s="161"/>
      <c r="YE133" s="161"/>
      <c r="YF133" s="161"/>
      <c r="YG133" s="161"/>
      <c r="YH133" s="161"/>
      <c r="YI133" s="161"/>
      <c r="YJ133" s="161"/>
      <c r="YK133" s="161"/>
      <c r="YL133" s="161"/>
      <c r="YM133" s="161"/>
      <c r="YN133" s="161"/>
      <c r="YO133" s="161"/>
      <c r="YP133" s="161"/>
      <c r="YQ133" s="161"/>
      <c r="YR133" s="161"/>
      <c r="YS133" s="161"/>
      <c r="YT133" s="161"/>
      <c r="YU133" s="161"/>
      <c r="YV133" s="161"/>
      <c r="YW133" s="161"/>
      <c r="YX133" s="161"/>
      <c r="YY133" s="161"/>
      <c r="YZ133" s="161"/>
      <c r="ZA133" s="161"/>
      <c r="ZB133" s="161"/>
      <c r="ZC133" s="161"/>
      <c r="ZD133" s="161"/>
      <c r="ZE133" s="161"/>
      <c r="ZF133" s="161"/>
      <c r="ZG133" s="161"/>
      <c r="ZH133" s="161"/>
      <c r="ZI133" s="161"/>
      <c r="ZJ133" s="161"/>
      <c r="ZK133" s="161"/>
      <c r="ZL133" s="161"/>
      <c r="ZM133" s="161"/>
      <c r="ZN133" s="161"/>
      <c r="ZO133" s="161"/>
      <c r="ZP133" s="161"/>
      <c r="ZQ133" s="161"/>
      <c r="ZR133" s="161"/>
      <c r="ZS133" s="161"/>
      <c r="ZT133" s="161"/>
      <c r="ZU133" s="161"/>
      <c r="ZV133" s="161"/>
      <c r="ZW133" s="161"/>
      <c r="ZX133" s="161"/>
      <c r="ZY133" s="161"/>
      <c r="ZZ133" s="161"/>
      <c r="AAA133" s="161"/>
      <c r="AAB133" s="161"/>
      <c r="AAC133" s="161"/>
      <c r="AAD133" s="161"/>
      <c r="AAE133" s="161"/>
      <c r="AAF133" s="161"/>
      <c r="AAG133" s="161"/>
      <c r="AAH133" s="161"/>
      <c r="AAI133" s="161"/>
      <c r="AAJ133" s="161"/>
      <c r="AAK133" s="161"/>
      <c r="AAL133" s="161"/>
      <c r="AAM133" s="161"/>
      <c r="AAN133" s="161"/>
      <c r="AAO133" s="161"/>
      <c r="AAP133" s="161"/>
      <c r="AAQ133" s="161"/>
      <c r="AAR133" s="161"/>
      <c r="AAS133" s="161"/>
      <c r="AAT133" s="161"/>
      <c r="AAU133" s="161"/>
      <c r="AAV133" s="161"/>
      <c r="AAW133" s="161"/>
      <c r="AAX133" s="161"/>
      <c r="AAY133" s="161"/>
      <c r="AAZ133" s="161"/>
      <c r="ABA133" s="161"/>
      <c r="ABB133" s="161"/>
      <c r="ABC133" s="161"/>
      <c r="ABD133" s="161"/>
      <c r="ABE133" s="161"/>
      <c r="ABF133" s="161"/>
      <c r="ABG133" s="161"/>
      <c r="ABH133" s="161"/>
      <c r="ABI133" s="161"/>
      <c r="ABJ133" s="161"/>
      <c r="ABK133" s="161"/>
      <c r="ABL133" s="161"/>
      <c r="ABM133" s="161"/>
      <c r="ABN133" s="161"/>
      <c r="ABO133" s="161"/>
      <c r="ABP133" s="161"/>
      <c r="ABQ133" s="161"/>
      <c r="ABR133" s="161"/>
      <c r="ABS133" s="161"/>
      <c r="ABT133" s="161"/>
      <c r="ABU133" s="161"/>
      <c r="ABV133" s="161"/>
      <c r="ABW133" s="161"/>
      <c r="ABX133" s="161"/>
      <c r="ABY133" s="161"/>
      <c r="ABZ133" s="161"/>
      <c r="ACA133" s="161"/>
      <c r="ACB133" s="161"/>
      <c r="ACC133" s="161"/>
      <c r="ACD133" s="161"/>
      <c r="ACE133" s="161"/>
      <c r="ACF133" s="161"/>
      <c r="ACG133" s="161"/>
      <c r="ACH133" s="161"/>
      <c r="ACI133" s="161"/>
      <c r="ACJ133" s="161"/>
      <c r="ACK133" s="161"/>
      <c r="ACL133" s="161"/>
      <c r="ACM133" s="161"/>
      <c r="ACN133" s="161"/>
      <c r="ACO133" s="161"/>
      <c r="ACP133" s="161"/>
      <c r="ACQ133" s="161"/>
      <c r="ACR133" s="161"/>
      <c r="ACS133" s="161"/>
      <c r="ACT133" s="161"/>
      <c r="ACU133" s="161"/>
      <c r="ACV133" s="161"/>
      <c r="ACW133" s="161"/>
      <c r="ACX133" s="161"/>
      <c r="ACY133" s="161"/>
      <c r="ACZ133" s="161"/>
      <c r="ADA133" s="161"/>
      <c r="ADB133" s="161"/>
      <c r="ADC133" s="161"/>
      <c r="ADD133" s="161"/>
      <c r="ADE133" s="161"/>
      <c r="ADF133" s="161"/>
      <c r="ADG133" s="161"/>
      <c r="ADH133" s="161"/>
      <c r="ADI133" s="161"/>
      <c r="ADJ133" s="161"/>
      <c r="ADK133" s="161"/>
      <c r="ADL133" s="161"/>
      <c r="ADM133" s="161"/>
      <c r="ADN133" s="161"/>
      <c r="ADO133" s="161"/>
      <c r="ADP133" s="161"/>
      <c r="ADQ133" s="161"/>
      <c r="ADR133" s="161"/>
      <c r="ADS133" s="161"/>
      <c r="ADT133" s="161"/>
      <c r="ADU133" s="161"/>
      <c r="ADV133" s="161"/>
      <c r="ADW133" s="161"/>
      <c r="ADX133" s="161"/>
      <c r="ADY133" s="161"/>
      <c r="ADZ133" s="161"/>
      <c r="AEA133" s="161"/>
      <c r="AEB133" s="161"/>
      <c r="AEC133" s="161"/>
      <c r="AED133" s="161"/>
      <c r="AEE133" s="161"/>
      <c r="AEF133" s="161"/>
      <c r="AEG133" s="161"/>
      <c r="AEH133" s="161"/>
      <c r="AEI133" s="161"/>
      <c r="AEJ133" s="161"/>
      <c r="AEK133" s="161"/>
      <c r="AEL133" s="161"/>
      <c r="AEM133" s="161"/>
      <c r="AEN133" s="161"/>
      <c r="AEO133" s="161"/>
      <c r="AEP133" s="161"/>
      <c r="AEQ133" s="161"/>
      <c r="AER133" s="161"/>
      <c r="AES133" s="161"/>
      <c r="AET133" s="161"/>
      <c r="AEU133" s="161"/>
      <c r="AEV133" s="161"/>
      <c r="AEW133" s="161"/>
      <c r="AEX133" s="161"/>
      <c r="AEY133" s="161"/>
      <c r="AEZ133" s="161"/>
      <c r="AFA133" s="161"/>
      <c r="AFB133" s="161"/>
      <c r="AFC133" s="161"/>
      <c r="AFD133" s="161"/>
      <c r="AFE133" s="161"/>
      <c r="AFF133" s="161"/>
      <c r="AFG133" s="161"/>
      <c r="AFH133" s="161"/>
      <c r="AFI133" s="161"/>
      <c r="AFJ133" s="161"/>
      <c r="AFK133" s="161"/>
      <c r="AFL133" s="161"/>
      <c r="AFM133" s="161"/>
      <c r="AFN133" s="161"/>
      <c r="AFO133" s="161"/>
      <c r="AFP133" s="161"/>
      <c r="AFQ133" s="161"/>
      <c r="AFR133" s="161"/>
      <c r="AFS133" s="161"/>
      <c r="AFT133" s="161"/>
      <c r="AFU133" s="161"/>
      <c r="AFV133" s="161"/>
      <c r="AFW133" s="161"/>
      <c r="AFX133" s="161"/>
      <c r="AFY133" s="161"/>
      <c r="AFZ133" s="161"/>
      <c r="AGA133" s="161"/>
      <c r="AGB133" s="161"/>
      <c r="AGC133" s="161"/>
      <c r="AGD133" s="161"/>
      <c r="AGE133" s="161"/>
      <c r="AGF133" s="161"/>
      <c r="AGG133" s="161"/>
      <c r="AGH133" s="161"/>
      <c r="AGI133" s="161"/>
      <c r="AGJ133" s="161"/>
      <c r="AGK133" s="161"/>
      <c r="AGL133" s="161"/>
      <c r="AGM133" s="161"/>
      <c r="AGN133" s="161"/>
      <c r="AGO133" s="161"/>
      <c r="AGP133" s="161"/>
      <c r="AGQ133" s="161"/>
      <c r="AGR133" s="161"/>
      <c r="AGS133" s="161"/>
      <c r="AGT133" s="161"/>
      <c r="AGU133" s="161"/>
      <c r="AGV133" s="161"/>
      <c r="AGW133" s="161"/>
      <c r="AGX133" s="161"/>
      <c r="AGY133" s="161"/>
      <c r="AGZ133" s="161"/>
      <c r="AHA133" s="161"/>
      <c r="AHB133" s="161"/>
      <c r="AHC133" s="161"/>
      <c r="AHD133" s="161"/>
      <c r="AHE133" s="161"/>
      <c r="AHF133" s="161"/>
      <c r="AHG133" s="161"/>
      <c r="AHH133" s="161"/>
      <c r="AHI133" s="161"/>
      <c r="AHJ133" s="161"/>
      <c r="AHK133" s="161"/>
      <c r="AHL133" s="161"/>
      <c r="AHM133" s="161"/>
      <c r="AHN133" s="161"/>
      <c r="AHO133" s="161"/>
      <c r="AHP133" s="161"/>
      <c r="AHQ133" s="161"/>
      <c r="AHR133" s="161"/>
      <c r="AHS133" s="161"/>
      <c r="AHT133" s="161"/>
      <c r="AHU133" s="161"/>
      <c r="AHV133" s="161"/>
      <c r="AHW133" s="161"/>
      <c r="AHX133" s="161"/>
      <c r="AHY133" s="161"/>
      <c r="AHZ133" s="161"/>
      <c r="AIA133" s="161"/>
      <c r="AIB133" s="161"/>
      <c r="AIC133" s="161"/>
      <c r="AID133" s="161"/>
      <c r="AIE133" s="161"/>
      <c r="AIF133" s="161"/>
      <c r="AIG133" s="161"/>
      <c r="AIH133" s="161"/>
      <c r="AII133" s="161"/>
      <c r="AIJ133" s="161"/>
      <c r="AIK133" s="161"/>
      <c r="AIL133" s="161"/>
      <c r="AIM133" s="161"/>
      <c r="AIN133" s="161"/>
      <c r="AIO133" s="161"/>
      <c r="AIP133" s="161"/>
      <c r="AIQ133" s="161"/>
      <c r="AIR133" s="161"/>
      <c r="AIS133" s="161"/>
      <c r="AIT133" s="161"/>
      <c r="AIU133" s="161"/>
      <c r="AIV133" s="161"/>
      <c r="AIW133" s="161"/>
      <c r="AIX133" s="161"/>
      <c r="AIY133" s="161"/>
      <c r="AIZ133" s="161"/>
      <c r="AJA133" s="161"/>
      <c r="AJB133" s="161"/>
      <c r="AJC133" s="161"/>
      <c r="AJD133" s="161"/>
      <c r="AJE133" s="161"/>
      <c r="AJF133" s="161"/>
      <c r="AJG133" s="161"/>
      <c r="AJH133" s="161"/>
      <c r="AJI133" s="161"/>
      <c r="AJJ133" s="161"/>
      <c r="AJK133" s="161"/>
      <c r="AJL133" s="161"/>
      <c r="AJM133" s="161"/>
      <c r="AJN133" s="161"/>
      <c r="AJO133" s="161"/>
      <c r="AJP133" s="161"/>
      <c r="AJQ133" s="161"/>
      <c r="AJR133" s="161"/>
      <c r="AJS133" s="161"/>
      <c r="AJT133" s="161"/>
      <c r="AJU133" s="161"/>
      <c r="AJV133" s="161"/>
      <c r="AJW133" s="161"/>
      <c r="AJX133" s="161"/>
      <c r="AJY133" s="161"/>
      <c r="AJZ133" s="161"/>
      <c r="AKA133" s="161"/>
      <c r="AKB133" s="161"/>
      <c r="AKC133" s="161"/>
      <c r="AKD133" s="161"/>
      <c r="AKE133" s="161"/>
      <c r="AKF133" s="161"/>
      <c r="AKG133" s="161"/>
      <c r="AKH133" s="161"/>
      <c r="AKI133" s="161"/>
      <c r="AKJ133" s="161"/>
      <c r="AKK133" s="161"/>
      <c r="AKL133" s="161"/>
      <c r="AKM133" s="161"/>
      <c r="AKN133" s="161"/>
      <c r="AKO133" s="161"/>
      <c r="AKP133" s="161"/>
      <c r="AKQ133" s="161"/>
      <c r="AKR133" s="161"/>
      <c r="AKS133" s="161"/>
      <c r="AKT133" s="161"/>
      <c r="AKU133" s="161"/>
      <c r="AKV133" s="161"/>
      <c r="AKW133" s="161"/>
      <c r="AKX133" s="161"/>
      <c r="AKY133" s="161"/>
      <c r="AKZ133" s="161"/>
      <c r="ALA133" s="161"/>
      <c r="ALB133" s="161"/>
      <c r="ALC133" s="161"/>
      <c r="ALD133" s="161"/>
      <c r="ALE133" s="161"/>
      <c r="ALF133" s="161"/>
      <c r="ALG133" s="161"/>
      <c r="ALH133" s="161"/>
      <c r="ALI133" s="161"/>
      <c r="ALJ133" s="161"/>
      <c r="ALK133" s="161"/>
      <c r="ALL133" s="161"/>
      <c r="ALM133" s="161"/>
      <c r="ALN133" s="161"/>
      <c r="ALO133" s="161"/>
      <c r="ALP133" s="161"/>
      <c r="ALQ133" s="161"/>
      <c r="ALR133" s="161"/>
      <c r="ALS133" s="161"/>
      <c r="ALT133" s="161"/>
      <c r="ALU133" s="161"/>
      <c r="ALV133" s="161"/>
      <c r="ALW133" s="161"/>
      <c r="ALX133" s="161"/>
      <c r="ALY133" s="161"/>
      <c r="ALZ133" s="161"/>
      <c r="AMA133" s="161"/>
      <c r="AMB133" s="161"/>
      <c r="AMC133" s="161"/>
      <c r="AMD133" s="161"/>
      <c r="AME133" s="161"/>
      <c r="AMF133" s="161"/>
      <c r="AMG133" s="161"/>
      <c r="AMH133" s="161"/>
      <c r="AMI133" s="161"/>
      <c r="AMJ133" s="161"/>
    </row>
    <row r="134" spans="1:1024" x14ac:dyDescent="0.15">
      <c r="A134" s="1" t="s">
        <v>370</v>
      </c>
    </row>
    <row r="136" spans="1:1024" x14ac:dyDescent="0.15">
      <c r="A136" s="1" t="s">
        <v>347</v>
      </c>
    </row>
    <row r="137" spans="1:1024" x14ac:dyDescent="0.15">
      <c r="A137" s="1" t="s">
        <v>27</v>
      </c>
    </row>
    <row r="138" spans="1:1024" ht="14.25" thickBot="1" x14ac:dyDescent="0.2">
      <c r="I138" s="12" t="s">
        <v>1</v>
      </c>
    </row>
    <row r="139" spans="1:1024" s="126" customFormat="1" x14ac:dyDescent="0.15">
      <c r="A139" s="132" t="s">
        <v>2</v>
      </c>
      <c r="B139" s="150" t="s">
        <v>28</v>
      </c>
      <c r="C139" s="301" t="s">
        <v>29</v>
      </c>
      <c r="D139" s="301"/>
      <c r="E139" s="301"/>
      <c r="F139" s="301"/>
      <c r="G139" s="301"/>
      <c r="H139" s="301"/>
      <c r="I139" s="301"/>
    </row>
    <row r="140" spans="1:1024" s="126" customFormat="1" x14ac:dyDescent="0.15">
      <c r="A140" s="137"/>
      <c r="B140" s="138"/>
      <c r="C140" s="152" t="s">
        <v>30</v>
      </c>
      <c r="D140" s="152" t="s">
        <v>348</v>
      </c>
      <c r="E140" s="152" t="s">
        <v>349</v>
      </c>
      <c r="F140" s="152" t="s">
        <v>32</v>
      </c>
      <c r="G140" s="152" t="s">
        <v>350</v>
      </c>
      <c r="H140" s="152" t="s">
        <v>34</v>
      </c>
      <c r="I140" s="140" t="s">
        <v>33</v>
      </c>
    </row>
    <row r="141" spans="1:1024" x14ac:dyDescent="0.15">
      <c r="A141" s="15">
        <v>27</v>
      </c>
      <c r="B141" s="9">
        <v>359</v>
      </c>
      <c r="C141" s="9">
        <v>56271</v>
      </c>
      <c r="D141" s="9">
        <v>22770</v>
      </c>
      <c r="E141" s="9">
        <v>11121</v>
      </c>
      <c r="F141" s="9">
        <v>15451</v>
      </c>
      <c r="G141" s="9">
        <v>484</v>
      </c>
      <c r="H141" s="9">
        <v>806</v>
      </c>
      <c r="I141" s="10">
        <v>5639</v>
      </c>
    </row>
    <row r="142" spans="1:1024" x14ac:dyDescent="0.15">
      <c r="A142" s="15">
        <v>28</v>
      </c>
      <c r="B142" s="9">
        <v>358</v>
      </c>
      <c r="C142" s="9">
        <v>57465</v>
      </c>
      <c r="D142" s="9">
        <v>22171</v>
      </c>
      <c r="E142" s="9">
        <v>10976</v>
      </c>
      <c r="F142" s="9">
        <v>17314</v>
      </c>
      <c r="G142" s="9">
        <v>463</v>
      </c>
      <c r="H142" s="9">
        <v>875</v>
      </c>
      <c r="I142" s="10">
        <v>5666</v>
      </c>
    </row>
    <row r="143" spans="1:1024" x14ac:dyDescent="0.15">
      <c r="A143" s="15">
        <v>29</v>
      </c>
      <c r="B143" s="9">
        <v>358</v>
      </c>
      <c r="C143" s="9">
        <v>57898</v>
      </c>
      <c r="D143" s="9">
        <v>22766</v>
      </c>
      <c r="E143" s="9">
        <v>10755</v>
      </c>
      <c r="F143" s="9">
        <v>17498</v>
      </c>
      <c r="G143" s="9">
        <v>588</v>
      </c>
      <c r="H143" s="9">
        <v>839</v>
      </c>
      <c r="I143" s="10">
        <v>5452</v>
      </c>
    </row>
    <row r="144" spans="1:1024" x14ac:dyDescent="0.15">
      <c r="A144" s="15">
        <v>30</v>
      </c>
      <c r="B144" s="9">
        <v>358</v>
      </c>
      <c r="C144" s="9">
        <v>55665</v>
      </c>
      <c r="D144" s="9">
        <v>21282</v>
      </c>
      <c r="E144" s="9">
        <v>10557</v>
      </c>
      <c r="F144" s="9">
        <v>17575</v>
      </c>
      <c r="G144" s="9">
        <v>533</v>
      </c>
      <c r="H144" s="9">
        <v>513</v>
      </c>
      <c r="I144" s="10">
        <v>5205</v>
      </c>
    </row>
    <row r="145" spans="1:10" x14ac:dyDescent="0.15">
      <c r="A145" s="15" t="s">
        <v>14</v>
      </c>
      <c r="B145" s="9">
        <v>329</v>
      </c>
      <c r="C145" s="9">
        <v>51377</v>
      </c>
      <c r="D145" s="9">
        <v>19448</v>
      </c>
      <c r="E145" s="9">
        <v>9533</v>
      </c>
      <c r="F145" s="9">
        <v>15886</v>
      </c>
      <c r="G145" s="9">
        <v>521</v>
      </c>
      <c r="H145" s="9">
        <v>552</v>
      </c>
      <c r="I145" s="10">
        <v>5437</v>
      </c>
    </row>
    <row r="146" spans="1:10" x14ac:dyDescent="0.15">
      <c r="A146" s="8">
        <v>2</v>
      </c>
      <c r="B146" s="9">
        <v>278</v>
      </c>
      <c r="C146" s="9">
        <v>17403</v>
      </c>
      <c r="D146" s="9">
        <v>9357</v>
      </c>
      <c r="E146" s="9">
        <v>0</v>
      </c>
      <c r="F146" s="9">
        <v>7816</v>
      </c>
      <c r="G146" s="9">
        <v>0</v>
      </c>
      <c r="H146" s="9">
        <v>0</v>
      </c>
      <c r="I146" s="10">
        <v>230</v>
      </c>
    </row>
    <row r="147" spans="1:10" x14ac:dyDescent="0.15">
      <c r="A147" s="8">
        <v>3</v>
      </c>
      <c r="B147" s="9">
        <v>353</v>
      </c>
      <c r="C147" s="9">
        <v>23873</v>
      </c>
      <c r="D147" s="9">
        <v>12600</v>
      </c>
      <c r="E147" s="9">
        <v>0</v>
      </c>
      <c r="F147" s="9">
        <v>11273</v>
      </c>
      <c r="G147" s="9">
        <v>0</v>
      </c>
      <c r="H147" s="9">
        <v>0</v>
      </c>
      <c r="I147" s="10">
        <v>0</v>
      </c>
    </row>
    <row r="148" spans="1:10" x14ac:dyDescent="0.15">
      <c r="A148" s="8">
        <v>4</v>
      </c>
      <c r="B148" s="9">
        <v>358</v>
      </c>
      <c r="C148" s="164">
        <v>30219</v>
      </c>
      <c r="D148" s="164">
        <v>17123</v>
      </c>
      <c r="E148" s="164">
        <v>0</v>
      </c>
      <c r="F148" s="164">
        <v>11654</v>
      </c>
      <c r="G148" s="164">
        <v>136</v>
      </c>
      <c r="H148" s="164">
        <v>221</v>
      </c>
      <c r="I148" s="165">
        <v>1085</v>
      </c>
      <c r="J148" s="161"/>
    </row>
    <row r="149" spans="1:10" ht="14.25" thickBot="1" x14ac:dyDescent="0.2">
      <c r="A149" s="11">
        <v>5</v>
      </c>
      <c r="B149" s="158">
        <v>359</v>
      </c>
      <c r="C149" s="158">
        <f>SUM(D149:I149)</f>
        <v>41962</v>
      </c>
      <c r="D149" s="158">
        <v>21466</v>
      </c>
      <c r="E149" s="158">
        <v>5140</v>
      </c>
      <c r="F149" s="158">
        <v>12369</v>
      </c>
      <c r="G149" s="158">
        <v>465</v>
      </c>
      <c r="H149" s="158">
        <v>465</v>
      </c>
      <c r="I149" s="160">
        <v>2057</v>
      </c>
      <c r="J149" s="161"/>
    </row>
    <row r="151" spans="1:10" x14ac:dyDescent="0.15">
      <c r="A151" s="1" t="s">
        <v>351</v>
      </c>
    </row>
    <row r="152" spans="1:10" ht="14.25" thickBot="1" x14ac:dyDescent="0.2">
      <c r="D152" s="12" t="s">
        <v>1</v>
      </c>
    </row>
    <row r="153" spans="1:10" s="126" customFormat="1" x14ac:dyDescent="0.15">
      <c r="A153" s="124" t="s">
        <v>2</v>
      </c>
      <c r="B153" s="125" t="s">
        <v>30</v>
      </c>
      <c r="C153" s="125" t="s">
        <v>352</v>
      </c>
      <c r="D153" s="151" t="s">
        <v>353</v>
      </c>
    </row>
    <row r="154" spans="1:10" x14ac:dyDescent="0.15">
      <c r="A154" s="15">
        <v>27</v>
      </c>
      <c r="B154" s="9">
        <v>961</v>
      </c>
      <c r="C154" s="9">
        <v>115</v>
      </c>
      <c r="D154" s="10">
        <v>846</v>
      </c>
    </row>
    <row r="155" spans="1:10" x14ac:dyDescent="0.15">
      <c r="A155" s="15">
        <v>28</v>
      </c>
      <c r="B155" s="9">
        <v>949</v>
      </c>
      <c r="C155" s="9">
        <v>112</v>
      </c>
      <c r="D155" s="10">
        <v>837</v>
      </c>
    </row>
    <row r="156" spans="1:10" x14ac:dyDescent="0.15">
      <c r="A156" s="15">
        <v>29</v>
      </c>
      <c r="B156" s="9">
        <v>956</v>
      </c>
      <c r="C156" s="9">
        <v>116</v>
      </c>
      <c r="D156" s="10">
        <v>840</v>
      </c>
    </row>
    <row r="157" spans="1:10" x14ac:dyDescent="0.15">
      <c r="A157" s="15">
        <v>30</v>
      </c>
      <c r="B157" s="9">
        <v>962</v>
      </c>
      <c r="C157" s="9">
        <v>117</v>
      </c>
      <c r="D157" s="10">
        <v>845</v>
      </c>
    </row>
    <row r="158" spans="1:10" x14ac:dyDescent="0.15">
      <c r="A158" s="15" t="s">
        <v>14</v>
      </c>
      <c r="B158" s="9">
        <v>968</v>
      </c>
      <c r="C158" s="9">
        <v>114</v>
      </c>
      <c r="D158" s="10">
        <v>854</v>
      </c>
    </row>
    <row r="159" spans="1:10" x14ac:dyDescent="0.15">
      <c r="A159" s="15">
        <v>2</v>
      </c>
      <c r="B159" s="9">
        <v>110</v>
      </c>
      <c r="C159" s="9">
        <v>21</v>
      </c>
      <c r="D159" s="10">
        <v>89</v>
      </c>
    </row>
    <row r="160" spans="1:10" x14ac:dyDescent="0.15">
      <c r="A160" s="15">
        <v>3</v>
      </c>
      <c r="B160" s="9">
        <v>297</v>
      </c>
      <c r="C160" s="9">
        <v>0</v>
      </c>
      <c r="D160" s="10">
        <v>297</v>
      </c>
    </row>
    <row r="161" spans="1:1024" x14ac:dyDescent="0.15">
      <c r="A161" s="15">
        <v>4</v>
      </c>
      <c r="B161" s="9">
        <v>498</v>
      </c>
      <c r="C161" s="9">
        <v>63</v>
      </c>
      <c r="D161" s="10">
        <v>435</v>
      </c>
    </row>
    <row r="162" spans="1:1024" s="162" customFormat="1" ht="14.25" thickBot="1" x14ac:dyDescent="0.2">
      <c r="A162" s="163">
        <v>5</v>
      </c>
      <c r="B162" s="158">
        <f>SUM(C162:D162)</f>
        <v>791</v>
      </c>
      <c r="C162" s="158">
        <v>113</v>
      </c>
      <c r="D162" s="160">
        <v>678</v>
      </c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  <c r="AW162" s="161"/>
      <c r="AX162" s="161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61"/>
      <c r="BY162" s="161"/>
      <c r="BZ162" s="161"/>
      <c r="CA162" s="161"/>
      <c r="CB162" s="161"/>
      <c r="CC162" s="161"/>
      <c r="CD162" s="161"/>
      <c r="CE162" s="161"/>
      <c r="CF162" s="161"/>
      <c r="CG162" s="161"/>
      <c r="CH162" s="161"/>
      <c r="CI162" s="161"/>
      <c r="CJ162" s="161"/>
      <c r="CK162" s="161"/>
      <c r="CL162" s="161"/>
      <c r="CM162" s="161"/>
      <c r="CN162" s="161"/>
      <c r="CO162" s="161"/>
      <c r="CP162" s="161"/>
      <c r="CQ162" s="161"/>
      <c r="CR162" s="161"/>
      <c r="CS162" s="161"/>
      <c r="CT162" s="161"/>
      <c r="CU162" s="161"/>
      <c r="CV162" s="161"/>
      <c r="CW162" s="161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1"/>
      <c r="DJ162" s="161"/>
      <c r="DK162" s="161"/>
      <c r="DL162" s="161"/>
      <c r="DM162" s="161"/>
      <c r="DN162" s="161"/>
      <c r="DO162" s="161"/>
      <c r="DP162" s="161"/>
      <c r="DQ162" s="161"/>
      <c r="DR162" s="161"/>
      <c r="DS162" s="161"/>
      <c r="DT162" s="161"/>
      <c r="DU162" s="161"/>
      <c r="DV162" s="161"/>
      <c r="DW162" s="161"/>
      <c r="DX162" s="161"/>
      <c r="DY162" s="161"/>
      <c r="DZ162" s="161"/>
      <c r="EA162" s="161"/>
      <c r="EB162" s="161"/>
      <c r="EC162" s="161"/>
      <c r="ED162" s="161"/>
      <c r="EE162" s="161"/>
      <c r="EF162" s="161"/>
      <c r="EG162" s="161"/>
      <c r="EH162" s="161"/>
      <c r="EI162" s="161"/>
      <c r="EJ162" s="161"/>
      <c r="EK162" s="161"/>
      <c r="EL162" s="161"/>
      <c r="EM162" s="161"/>
      <c r="EN162" s="161"/>
      <c r="EO162" s="161"/>
      <c r="EP162" s="161"/>
      <c r="EQ162" s="161"/>
      <c r="ER162" s="161"/>
      <c r="ES162" s="161"/>
      <c r="ET162" s="161"/>
      <c r="EU162" s="161"/>
      <c r="EV162" s="161"/>
      <c r="EW162" s="161"/>
      <c r="EX162" s="161"/>
      <c r="EY162" s="161"/>
      <c r="EZ162" s="161"/>
      <c r="FA162" s="161"/>
      <c r="FB162" s="161"/>
      <c r="FC162" s="161"/>
      <c r="FD162" s="161"/>
      <c r="FE162" s="161"/>
      <c r="FF162" s="161"/>
      <c r="FG162" s="161"/>
      <c r="FH162" s="161"/>
      <c r="FI162" s="161"/>
      <c r="FJ162" s="161"/>
      <c r="FK162" s="161"/>
      <c r="FL162" s="161"/>
      <c r="FM162" s="161"/>
      <c r="FN162" s="161"/>
      <c r="FO162" s="161"/>
      <c r="FP162" s="161"/>
      <c r="FQ162" s="161"/>
      <c r="FR162" s="161"/>
      <c r="FS162" s="161"/>
      <c r="FT162" s="161"/>
      <c r="FU162" s="161"/>
      <c r="FV162" s="161"/>
      <c r="FW162" s="161"/>
      <c r="FX162" s="161"/>
      <c r="FY162" s="161"/>
      <c r="FZ162" s="161"/>
      <c r="GA162" s="161"/>
      <c r="GB162" s="161"/>
      <c r="GC162" s="161"/>
      <c r="GD162" s="161"/>
      <c r="GE162" s="161"/>
      <c r="GF162" s="161"/>
      <c r="GG162" s="161"/>
      <c r="GH162" s="161"/>
      <c r="GI162" s="161"/>
      <c r="GJ162" s="161"/>
      <c r="GK162" s="161"/>
      <c r="GL162" s="161"/>
      <c r="GM162" s="161"/>
      <c r="GN162" s="161"/>
      <c r="GO162" s="161"/>
      <c r="GP162" s="161"/>
      <c r="GQ162" s="161"/>
      <c r="GR162" s="161"/>
      <c r="GS162" s="161"/>
      <c r="GT162" s="161"/>
      <c r="GU162" s="161"/>
      <c r="GV162" s="161"/>
      <c r="GW162" s="161"/>
      <c r="GX162" s="161"/>
      <c r="GY162" s="161"/>
      <c r="GZ162" s="161"/>
      <c r="HA162" s="161"/>
      <c r="HB162" s="161"/>
      <c r="HC162" s="161"/>
      <c r="HD162" s="161"/>
      <c r="HE162" s="161"/>
      <c r="HF162" s="161"/>
      <c r="HG162" s="161"/>
      <c r="HH162" s="161"/>
      <c r="HI162" s="161"/>
      <c r="HJ162" s="161"/>
      <c r="HK162" s="161"/>
      <c r="HL162" s="161"/>
      <c r="HM162" s="161"/>
      <c r="HN162" s="161"/>
      <c r="HO162" s="161"/>
      <c r="HP162" s="161"/>
      <c r="HQ162" s="161"/>
      <c r="HR162" s="161"/>
      <c r="HS162" s="161"/>
      <c r="HT162" s="161"/>
      <c r="HU162" s="161"/>
      <c r="HV162" s="161"/>
      <c r="HW162" s="161"/>
      <c r="HX162" s="161"/>
      <c r="HY162" s="161"/>
      <c r="HZ162" s="161"/>
      <c r="IA162" s="161"/>
      <c r="IB162" s="161"/>
      <c r="IC162" s="161"/>
      <c r="ID162" s="161"/>
      <c r="IE162" s="161"/>
      <c r="IF162" s="161"/>
      <c r="IG162" s="161"/>
      <c r="IH162" s="161"/>
      <c r="II162" s="161"/>
      <c r="IJ162" s="161"/>
      <c r="IK162" s="161"/>
      <c r="IL162" s="161"/>
      <c r="IM162" s="161"/>
      <c r="IN162" s="161"/>
      <c r="IO162" s="161"/>
      <c r="IP162" s="161"/>
      <c r="IQ162" s="161"/>
      <c r="IR162" s="161"/>
      <c r="IS162" s="161"/>
      <c r="IT162" s="161"/>
      <c r="IU162" s="161"/>
      <c r="IV162" s="161"/>
      <c r="IW162" s="161"/>
      <c r="IX162" s="161"/>
      <c r="IY162" s="161"/>
      <c r="IZ162" s="161"/>
      <c r="JA162" s="161"/>
      <c r="JB162" s="161"/>
      <c r="JC162" s="161"/>
      <c r="JD162" s="161"/>
      <c r="JE162" s="161"/>
      <c r="JF162" s="161"/>
      <c r="JG162" s="161"/>
      <c r="JH162" s="161"/>
      <c r="JI162" s="161"/>
      <c r="JJ162" s="161"/>
      <c r="JK162" s="161"/>
      <c r="JL162" s="161"/>
      <c r="JM162" s="161"/>
      <c r="JN162" s="161"/>
      <c r="JO162" s="161"/>
      <c r="JP162" s="161"/>
      <c r="JQ162" s="161"/>
      <c r="JR162" s="161"/>
      <c r="JS162" s="161"/>
      <c r="JT162" s="161"/>
      <c r="JU162" s="161"/>
      <c r="JV162" s="161"/>
      <c r="JW162" s="161"/>
      <c r="JX162" s="161"/>
      <c r="JY162" s="161"/>
      <c r="JZ162" s="161"/>
      <c r="KA162" s="161"/>
      <c r="KB162" s="161"/>
      <c r="KC162" s="161"/>
      <c r="KD162" s="161"/>
      <c r="KE162" s="161"/>
      <c r="KF162" s="161"/>
      <c r="KG162" s="161"/>
      <c r="KH162" s="161"/>
      <c r="KI162" s="161"/>
      <c r="KJ162" s="161"/>
      <c r="KK162" s="161"/>
      <c r="KL162" s="161"/>
      <c r="KM162" s="161"/>
      <c r="KN162" s="161"/>
      <c r="KO162" s="161"/>
      <c r="KP162" s="161"/>
      <c r="KQ162" s="161"/>
      <c r="KR162" s="161"/>
      <c r="KS162" s="161"/>
      <c r="KT162" s="161"/>
      <c r="KU162" s="161"/>
      <c r="KV162" s="161"/>
      <c r="KW162" s="161"/>
      <c r="KX162" s="161"/>
      <c r="KY162" s="161"/>
      <c r="KZ162" s="161"/>
      <c r="LA162" s="161"/>
      <c r="LB162" s="161"/>
      <c r="LC162" s="161"/>
      <c r="LD162" s="161"/>
      <c r="LE162" s="161"/>
      <c r="LF162" s="161"/>
      <c r="LG162" s="161"/>
      <c r="LH162" s="161"/>
      <c r="LI162" s="161"/>
      <c r="LJ162" s="161"/>
      <c r="LK162" s="161"/>
      <c r="LL162" s="161"/>
      <c r="LM162" s="161"/>
      <c r="LN162" s="161"/>
      <c r="LO162" s="161"/>
      <c r="LP162" s="161"/>
      <c r="LQ162" s="161"/>
      <c r="LR162" s="161"/>
      <c r="LS162" s="161"/>
      <c r="LT162" s="161"/>
      <c r="LU162" s="161"/>
      <c r="LV162" s="161"/>
      <c r="LW162" s="161"/>
      <c r="LX162" s="161"/>
      <c r="LY162" s="161"/>
      <c r="LZ162" s="161"/>
      <c r="MA162" s="161"/>
      <c r="MB162" s="161"/>
      <c r="MC162" s="161"/>
      <c r="MD162" s="161"/>
      <c r="ME162" s="161"/>
      <c r="MF162" s="161"/>
      <c r="MG162" s="161"/>
      <c r="MH162" s="161"/>
      <c r="MI162" s="161"/>
      <c r="MJ162" s="161"/>
      <c r="MK162" s="161"/>
      <c r="ML162" s="161"/>
      <c r="MM162" s="161"/>
      <c r="MN162" s="161"/>
      <c r="MO162" s="161"/>
      <c r="MP162" s="161"/>
      <c r="MQ162" s="161"/>
      <c r="MR162" s="161"/>
      <c r="MS162" s="161"/>
      <c r="MT162" s="161"/>
      <c r="MU162" s="161"/>
      <c r="MV162" s="161"/>
      <c r="MW162" s="161"/>
      <c r="MX162" s="161"/>
      <c r="MY162" s="161"/>
      <c r="MZ162" s="161"/>
      <c r="NA162" s="161"/>
      <c r="NB162" s="161"/>
      <c r="NC162" s="161"/>
      <c r="ND162" s="161"/>
      <c r="NE162" s="161"/>
      <c r="NF162" s="161"/>
      <c r="NG162" s="161"/>
      <c r="NH162" s="161"/>
      <c r="NI162" s="161"/>
      <c r="NJ162" s="161"/>
      <c r="NK162" s="161"/>
      <c r="NL162" s="161"/>
      <c r="NM162" s="161"/>
      <c r="NN162" s="161"/>
      <c r="NO162" s="161"/>
      <c r="NP162" s="161"/>
      <c r="NQ162" s="161"/>
      <c r="NR162" s="161"/>
      <c r="NS162" s="161"/>
      <c r="NT162" s="161"/>
      <c r="NU162" s="161"/>
      <c r="NV162" s="161"/>
      <c r="NW162" s="161"/>
      <c r="NX162" s="161"/>
      <c r="NY162" s="161"/>
      <c r="NZ162" s="161"/>
      <c r="OA162" s="161"/>
      <c r="OB162" s="161"/>
      <c r="OC162" s="161"/>
      <c r="OD162" s="161"/>
      <c r="OE162" s="161"/>
      <c r="OF162" s="161"/>
      <c r="OG162" s="161"/>
      <c r="OH162" s="161"/>
      <c r="OI162" s="161"/>
      <c r="OJ162" s="161"/>
      <c r="OK162" s="161"/>
      <c r="OL162" s="161"/>
      <c r="OM162" s="161"/>
      <c r="ON162" s="161"/>
      <c r="OO162" s="161"/>
      <c r="OP162" s="161"/>
      <c r="OQ162" s="161"/>
      <c r="OR162" s="161"/>
      <c r="OS162" s="161"/>
      <c r="OT162" s="161"/>
      <c r="OU162" s="161"/>
      <c r="OV162" s="161"/>
      <c r="OW162" s="161"/>
      <c r="OX162" s="161"/>
      <c r="OY162" s="161"/>
      <c r="OZ162" s="161"/>
      <c r="PA162" s="161"/>
      <c r="PB162" s="161"/>
      <c r="PC162" s="161"/>
      <c r="PD162" s="161"/>
      <c r="PE162" s="161"/>
      <c r="PF162" s="161"/>
      <c r="PG162" s="161"/>
      <c r="PH162" s="161"/>
      <c r="PI162" s="161"/>
      <c r="PJ162" s="161"/>
      <c r="PK162" s="161"/>
      <c r="PL162" s="161"/>
      <c r="PM162" s="161"/>
      <c r="PN162" s="161"/>
      <c r="PO162" s="161"/>
      <c r="PP162" s="161"/>
      <c r="PQ162" s="161"/>
      <c r="PR162" s="161"/>
      <c r="PS162" s="161"/>
      <c r="PT162" s="161"/>
      <c r="PU162" s="161"/>
      <c r="PV162" s="161"/>
      <c r="PW162" s="161"/>
      <c r="PX162" s="161"/>
      <c r="PY162" s="161"/>
      <c r="PZ162" s="161"/>
      <c r="QA162" s="161"/>
      <c r="QB162" s="161"/>
      <c r="QC162" s="161"/>
      <c r="QD162" s="161"/>
      <c r="QE162" s="161"/>
      <c r="QF162" s="161"/>
      <c r="QG162" s="161"/>
      <c r="QH162" s="161"/>
      <c r="QI162" s="161"/>
      <c r="QJ162" s="161"/>
      <c r="QK162" s="161"/>
      <c r="QL162" s="161"/>
      <c r="QM162" s="161"/>
      <c r="QN162" s="161"/>
      <c r="QO162" s="161"/>
      <c r="QP162" s="161"/>
      <c r="QQ162" s="161"/>
      <c r="QR162" s="161"/>
      <c r="QS162" s="161"/>
      <c r="QT162" s="161"/>
      <c r="QU162" s="161"/>
      <c r="QV162" s="161"/>
      <c r="QW162" s="161"/>
      <c r="QX162" s="161"/>
      <c r="QY162" s="161"/>
      <c r="QZ162" s="161"/>
      <c r="RA162" s="161"/>
      <c r="RB162" s="161"/>
      <c r="RC162" s="161"/>
      <c r="RD162" s="161"/>
      <c r="RE162" s="161"/>
      <c r="RF162" s="161"/>
      <c r="RG162" s="161"/>
      <c r="RH162" s="161"/>
      <c r="RI162" s="161"/>
      <c r="RJ162" s="161"/>
      <c r="RK162" s="161"/>
      <c r="RL162" s="161"/>
      <c r="RM162" s="161"/>
      <c r="RN162" s="161"/>
      <c r="RO162" s="161"/>
      <c r="RP162" s="161"/>
      <c r="RQ162" s="161"/>
      <c r="RR162" s="161"/>
      <c r="RS162" s="161"/>
      <c r="RT162" s="161"/>
      <c r="RU162" s="161"/>
      <c r="RV162" s="161"/>
      <c r="RW162" s="161"/>
      <c r="RX162" s="161"/>
      <c r="RY162" s="161"/>
      <c r="RZ162" s="161"/>
      <c r="SA162" s="161"/>
      <c r="SB162" s="161"/>
      <c r="SC162" s="161"/>
      <c r="SD162" s="161"/>
      <c r="SE162" s="161"/>
      <c r="SF162" s="161"/>
      <c r="SG162" s="161"/>
      <c r="SH162" s="161"/>
      <c r="SI162" s="161"/>
      <c r="SJ162" s="161"/>
      <c r="SK162" s="161"/>
      <c r="SL162" s="161"/>
      <c r="SM162" s="161"/>
      <c r="SN162" s="161"/>
      <c r="SO162" s="161"/>
      <c r="SP162" s="161"/>
      <c r="SQ162" s="161"/>
      <c r="SR162" s="161"/>
      <c r="SS162" s="161"/>
      <c r="ST162" s="161"/>
      <c r="SU162" s="161"/>
      <c r="SV162" s="161"/>
      <c r="SW162" s="161"/>
      <c r="SX162" s="161"/>
      <c r="SY162" s="161"/>
      <c r="SZ162" s="161"/>
      <c r="TA162" s="161"/>
      <c r="TB162" s="161"/>
      <c r="TC162" s="161"/>
      <c r="TD162" s="161"/>
      <c r="TE162" s="161"/>
      <c r="TF162" s="161"/>
      <c r="TG162" s="161"/>
      <c r="TH162" s="161"/>
      <c r="TI162" s="161"/>
      <c r="TJ162" s="161"/>
      <c r="TK162" s="161"/>
      <c r="TL162" s="161"/>
      <c r="TM162" s="161"/>
      <c r="TN162" s="161"/>
      <c r="TO162" s="161"/>
      <c r="TP162" s="161"/>
      <c r="TQ162" s="161"/>
      <c r="TR162" s="161"/>
      <c r="TS162" s="161"/>
      <c r="TT162" s="161"/>
      <c r="TU162" s="161"/>
      <c r="TV162" s="161"/>
      <c r="TW162" s="161"/>
      <c r="TX162" s="161"/>
      <c r="TY162" s="161"/>
      <c r="TZ162" s="161"/>
      <c r="UA162" s="161"/>
      <c r="UB162" s="161"/>
      <c r="UC162" s="161"/>
      <c r="UD162" s="161"/>
      <c r="UE162" s="161"/>
      <c r="UF162" s="161"/>
      <c r="UG162" s="161"/>
      <c r="UH162" s="161"/>
      <c r="UI162" s="161"/>
      <c r="UJ162" s="161"/>
      <c r="UK162" s="161"/>
      <c r="UL162" s="161"/>
      <c r="UM162" s="161"/>
      <c r="UN162" s="161"/>
      <c r="UO162" s="161"/>
      <c r="UP162" s="161"/>
      <c r="UQ162" s="161"/>
      <c r="UR162" s="161"/>
      <c r="US162" s="161"/>
      <c r="UT162" s="161"/>
      <c r="UU162" s="161"/>
      <c r="UV162" s="161"/>
      <c r="UW162" s="161"/>
      <c r="UX162" s="161"/>
      <c r="UY162" s="161"/>
      <c r="UZ162" s="161"/>
      <c r="VA162" s="161"/>
      <c r="VB162" s="161"/>
      <c r="VC162" s="161"/>
      <c r="VD162" s="161"/>
      <c r="VE162" s="161"/>
      <c r="VF162" s="161"/>
      <c r="VG162" s="161"/>
      <c r="VH162" s="161"/>
      <c r="VI162" s="161"/>
      <c r="VJ162" s="161"/>
      <c r="VK162" s="161"/>
      <c r="VL162" s="161"/>
      <c r="VM162" s="161"/>
      <c r="VN162" s="161"/>
      <c r="VO162" s="161"/>
      <c r="VP162" s="161"/>
      <c r="VQ162" s="161"/>
      <c r="VR162" s="161"/>
      <c r="VS162" s="161"/>
      <c r="VT162" s="161"/>
      <c r="VU162" s="161"/>
      <c r="VV162" s="161"/>
      <c r="VW162" s="161"/>
      <c r="VX162" s="161"/>
      <c r="VY162" s="161"/>
      <c r="VZ162" s="161"/>
      <c r="WA162" s="161"/>
      <c r="WB162" s="161"/>
      <c r="WC162" s="161"/>
      <c r="WD162" s="161"/>
      <c r="WE162" s="161"/>
      <c r="WF162" s="161"/>
      <c r="WG162" s="161"/>
      <c r="WH162" s="161"/>
      <c r="WI162" s="161"/>
      <c r="WJ162" s="161"/>
      <c r="WK162" s="161"/>
      <c r="WL162" s="161"/>
      <c r="WM162" s="161"/>
      <c r="WN162" s="161"/>
      <c r="WO162" s="161"/>
      <c r="WP162" s="161"/>
      <c r="WQ162" s="161"/>
      <c r="WR162" s="161"/>
      <c r="WS162" s="161"/>
      <c r="WT162" s="161"/>
      <c r="WU162" s="161"/>
      <c r="WV162" s="161"/>
      <c r="WW162" s="161"/>
      <c r="WX162" s="161"/>
      <c r="WY162" s="161"/>
      <c r="WZ162" s="161"/>
      <c r="XA162" s="161"/>
      <c r="XB162" s="161"/>
      <c r="XC162" s="161"/>
      <c r="XD162" s="161"/>
      <c r="XE162" s="161"/>
      <c r="XF162" s="161"/>
      <c r="XG162" s="161"/>
      <c r="XH162" s="161"/>
      <c r="XI162" s="161"/>
      <c r="XJ162" s="161"/>
      <c r="XK162" s="161"/>
      <c r="XL162" s="161"/>
      <c r="XM162" s="161"/>
      <c r="XN162" s="161"/>
      <c r="XO162" s="161"/>
      <c r="XP162" s="161"/>
      <c r="XQ162" s="161"/>
      <c r="XR162" s="161"/>
      <c r="XS162" s="161"/>
      <c r="XT162" s="161"/>
      <c r="XU162" s="161"/>
      <c r="XV162" s="161"/>
      <c r="XW162" s="161"/>
      <c r="XX162" s="161"/>
      <c r="XY162" s="161"/>
      <c r="XZ162" s="161"/>
      <c r="YA162" s="161"/>
      <c r="YB162" s="161"/>
      <c r="YC162" s="161"/>
      <c r="YD162" s="161"/>
      <c r="YE162" s="161"/>
      <c r="YF162" s="161"/>
      <c r="YG162" s="161"/>
      <c r="YH162" s="161"/>
      <c r="YI162" s="161"/>
      <c r="YJ162" s="161"/>
      <c r="YK162" s="161"/>
      <c r="YL162" s="161"/>
      <c r="YM162" s="161"/>
      <c r="YN162" s="161"/>
      <c r="YO162" s="161"/>
      <c r="YP162" s="161"/>
      <c r="YQ162" s="161"/>
      <c r="YR162" s="161"/>
      <c r="YS162" s="161"/>
      <c r="YT162" s="161"/>
      <c r="YU162" s="161"/>
      <c r="YV162" s="161"/>
      <c r="YW162" s="161"/>
      <c r="YX162" s="161"/>
      <c r="YY162" s="161"/>
      <c r="YZ162" s="161"/>
      <c r="ZA162" s="161"/>
      <c r="ZB162" s="161"/>
      <c r="ZC162" s="161"/>
      <c r="ZD162" s="161"/>
      <c r="ZE162" s="161"/>
      <c r="ZF162" s="161"/>
      <c r="ZG162" s="161"/>
      <c r="ZH162" s="161"/>
      <c r="ZI162" s="161"/>
      <c r="ZJ162" s="161"/>
      <c r="ZK162" s="161"/>
      <c r="ZL162" s="161"/>
      <c r="ZM162" s="161"/>
      <c r="ZN162" s="161"/>
      <c r="ZO162" s="161"/>
      <c r="ZP162" s="161"/>
      <c r="ZQ162" s="161"/>
      <c r="ZR162" s="161"/>
      <c r="ZS162" s="161"/>
      <c r="ZT162" s="161"/>
      <c r="ZU162" s="161"/>
      <c r="ZV162" s="161"/>
      <c r="ZW162" s="161"/>
      <c r="ZX162" s="161"/>
      <c r="ZY162" s="161"/>
      <c r="ZZ162" s="161"/>
      <c r="AAA162" s="161"/>
      <c r="AAB162" s="161"/>
      <c r="AAC162" s="161"/>
      <c r="AAD162" s="161"/>
      <c r="AAE162" s="161"/>
      <c r="AAF162" s="161"/>
      <c r="AAG162" s="161"/>
      <c r="AAH162" s="161"/>
      <c r="AAI162" s="161"/>
      <c r="AAJ162" s="161"/>
      <c r="AAK162" s="161"/>
      <c r="AAL162" s="161"/>
      <c r="AAM162" s="161"/>
      <c r="AAN162" s="161"/>
      <c r="AAO162" s="161"/>
      <c r="AAP162" s="161"/>
      <c r="AAQ162" s="161"/>
      <c r="AAR162" s="161"/>
      <c r="AAS162" s="161"/>
      <c r="AAT162" s="161"/>
      <c r="AAU162" s="161"/>
      <c r="AAV162" s="161"/>
      <c r="AAW162" s="161"/>
      <c r="AAX162" s="161"/>
      <c r="AAY162" s="161"/>
      <c r="AAZ162" s="161"/>
      <c r="ABA162" s="161"/>
      <c r="ABB162" s="161"/>
      <c r="ABC162" s="161"/>
      <c r="ABD162" s="161"/>
      <c r="ABE162" s="161"/>
      <c r="ABF162" s="161"/>
      <c r="ABG162" s="161"/>
      <c r="ABH162" s="161"/>
      <c r="ABI162" s="161"/>
      <c r="ABJ162" s="161"/>
      <c r="ABK162" s="161"/>
      <c r="ABL162" s="161"/>
      <c r="ABM162" s="161"/>
      <c r="ABN162" s="161"/>
      <c r="ABO162" s="161"/>
      <c r="ABP162" s="161"/>
      <c r="ABQ162" s="161"/>
      <c r="ABR162" s="161"/>
      <c r="ABS162" s="161"/>
      <c r="ABT162" s="161"/>
      <c r="ABU162" s="161"/>
      <c r="ABV162" s="161"/>
      <c r="ABW162" s="161"/>
      <c r="ABX162" s="161"/>
      <c r="ABY162" s="161"/>
      <c r="ABZ162" s="161"/>
      <c r="ACA162" s="161"/>
      <c r="ACB162" s="161"/>
      <c r="ACC162" s="161"/>
      <c r="ACD162" s="161"/>
      <c r="ACE162" s="161"/>
      <c r="ACF162" s="161"/>
      <c r="ACG162" s="161"/>
      <c r="ACH162" s="161"/>
      <c r="ACI162" s="161"/>
      <c r="ACJ162" s="161"/>
      <c r="ACK162" s="161"/>
      <c r="ACL162" s="161"/>
      <c r="ACM162" s="161"/>
      <c r="ACN162" s="161"/>
      <c r="ACO162" s="161"/>
      <c r="ACP162" s="161"/>
      <c r="ACQ162" s="161"/>
      <c r="ACR162" s="161"/>
      <c r="ACS162" s="161"/>
      <c r="ACT162" s="161"/>
      <c r="ACU162" s="161"/>
      <c r="ACV162" s="161"/>
      <c r="ACW162" s="161"/>
      <c r="ACX162" s="161"/>
      <c r="ACY162" s="161"/>
      <c r="ACZ162" s="161"/>
      <c r="ADA162" s="161"/>
      <c r="ADB162" s="161"/>
      <c r="ADC162" s="161"/>
      <c r="ADD162" s="161"/>
      <c r="ADE162" s="161"/>
      <c r="ADF162" s="161"/>
      <c r="ADG162" s="161"/>
      <c r="ADH162" s="161"/>
      <c r="ADI162" s="161"/>
      <c r="ADJ162" s="161"/>
      <c r="ADK162" s="161"/>
      <c r="ADL162" s="161"/>
      <c r="ADM162" s="161"/>
      <c r="ADN162" s="161"/>
      <c r="ADO162" s="161"/>
      <c r="ADP162" s="161"/>
      <c r="ADQ162" s="161"/>
      <c r="ADR162" s="161"/>
      <c r="ADS162" s="161"/>
      <c r="ADT162" s="161"/>
      <c r="ADU162" s="161"/>
      <c r="ADV162" s="161"/>
      <c r="ADW162" s="161"/>
      <c r="ADX162" s="161"/>
      <c r="ADY162" s="161"/>
      <c r="ADZ162" s="161"/>
      <c r="AEA162" s="161"/>
      <c r="AEB162" s="161"/>
      <c r="AEC162" s="161"/>
      <c r="AED162" s="161"/>
      <c r="AEE162" s="161"/>
      <c r="AEF162" s="161"/>
      <c r="AEG162" s="161"/>
      <c r="AEH162" s="161"/>
      <c r="AEI162" s="161"/>
      <c r="AEJ162" s="161"/>
      <c r="AEK162" s="161"/>
      <c r="AEL162" s="161"/>
      <c r="AEM162" s="161"/>
      <c r="AEN162" s="161"/>
      <c r="AEO162" s="161"/>
      <c r="AEP162" s="161"/>
      <c r="AEQ162" s="161"/>
      <c r="AER162" s="161"/>
      <c r="AES162" s="161"/>
      <c r="AET162" s="161"/>
      <c r="AEU162" s="161"/>
      <c r="AEV162" s="161"/>
      <c r="AEW162" s="161"/>
      <c r="AEX162" s="161"/>
      <c r="AEY162" s="161"/>
      <c r="AEZ162" s="161"/>
      <c r="AFA162" s="161"/>
      <c r="AFB162" s="161"/>
      <c r="AFC162" s="161"/>
      <c r="AFD162" s="161"/>
      <c r="AFE162" s="161"/>
      <c r="AFF162" s="161"/>
      <c r="AFG162" s="161"/>
      <c r="AFH162" s="161"/>
      <c r="AFI162" s="161"/>
      <c r="AFJ162" s="161"/>
      <c r="AFK162" s="161"/>
      <c r="AFL162" s="161"/>
      <c r="AFM162" s="161"/>
      <c r="AFN162" s="161"/>
      <c r="AFO162" s="161"/>
      <c r="AFP162" s="161"/>
      <c r="AFQ162" s="161"/>
      <c r="AFR162" s="161"/>
      <c r="AFS162" s="161"/>
      <c r="AFT162" s="161"/>
      <c r="AFU162" s="161"/>
      <c r="AFV162" s="161"/>
      <c r="AFW162" s="161"/>
      <c r="AFX162" s="161"/>
      <c r="AFY162" s="161"/>
      <c r="AFZ162" s="161"/>
      <c r="AGA162" s="161"/>
      <c r="AGB162" s="161"/>
      <c r="AGC162" s="161"/>
      <c r="AGD162" s="161"/>
      <c r="AGE162" s="161"/>
      <c r="AGF162" s="161"/>
      <c r="AGG162" s="161"/>
      <c r="AGH162" s="161"/>
      <c r="AGI162" s="161"/>
      <c r="AGJ162" s="161"/>
      <c r="AGK162" s="161"/>
      <c r="AGL162" s="161"/>
      <c r="AGM162" s="161"/>
      <c r="AGN162" s="161"/>
      <c r="AGO162" s="161"/>
      <c r="AGP162" s="161"/>
      <c r="AGQ162" s="161"/>
      <c r="AGR162" s="161"/>
      <c r="AGS162" s="161"/>
      <c r="AGT162" s="161"/>
      <c r="AGU162" s="161"/>
      <c r="AGV162" s="161"/>
      <c r="AGW162" s="161"/>
      <c r="AGX162" s="161"/>
      <c r="AGY162" s="161"/>
      <c r="AGZ162" s="161"/>
      <c r="AHA162" s="161"/>
      <c r="AHB162" s="161"/>
      <c r="AHC162" s="161"/>
      <c r="AHD162" s="161"/>
      <c r="AHE162" s="161"/>
      <c r="AHF162" s="161"/>
      <c r="AHG162" s="161"/>
      <c r="AHH162" s="161"/>
      <c r="AHI162" s="161"/>
      <c r="AHJ162" s="161"/>
      <c r="AHK162" s="161"/>
      <c r="AHL162" s="161"/>
      <c r="AHM162" s="161"/>
      <c r="AHN162" s="161"/>
      <c r="AHO162" s="161"/>
      <c r="AHP162" s="161"/>
      <c r="AHQ162" s="161"/>
      <c r="AHR162" s="161"/>
      <c r="AHS162" s="161"/>
      <c r="AHT162" s="161"/>
      <c r="AHU162" s="161"/>
      <c r="AHV162" s="161"/>
      <c r="AHW162" s="161"/>
      <c r="AHX162" s="161"/>
      <c r="AHY162" s="161"/>
      <c r="AHZ162" s="161"/>
      <c r="AIA162" s="161"/>
      <c r="AIB162" s="161"/>
      <c r="AIC162" s="161"/>
      <c r="AID162" s="161"/>
      <c r="AIE162" s="161"/>
      <c r="AIF162" s="161"/>
      <c r="AIG162" s="161"/>
      <c r="AIH162" s="161"/>
      <c r="AII162" s="161"/>
      <c r="AIJ162" s="161"/>
      <c r="AIK162" s="161"/>
      <c r="AIL162" s="161"/>
      <c r="AIM162" s="161"/>
      <c r="AIN162" s="161"/>
      <c r="AIO162" s="161"/>
      <c r="AIP162" s="161"/>
      <c r="AIQ162" s="161"/>
      <c r="AIR162" s="161"/>
      <c r="AIS162" s="161"/>
      <c r="AIT162" s="161"/>
      <c r="AIU162" s="161"/>
      <c r="AIV162" s="161"/>
      <c r="AIW162" s="161"/>
      <c r="AIX162" s="161"/>
      <c r="AIY162" s="161"/>
      <c r="AIZ162" s="161"/>
      <c r="AJA162" s="161"/>
      <c r="AJB162" s="161"/>
      <c r="AJC162" s="161"/>
      <c r="AJD162" s="161"/>
      <c r="AJE162" s="161"/>
      <c r="AJF162" s="161"/>
      <c r="AJG162" s="161"/>
      <c r="AJH162" s="161"/>
      <c r="AJI162" s="161"/>
      <c r="AJJ162" s="161"/>
      <c r="AJK162" s="161"/>
      <c r="AJL162" s="161"/>
      <c r="AJM162" s="161"/>
      <c r="AJN162" s="161"/>
      <c r="AJO162" s="161"/>
      <c r="AJP162" s="161"/>
      <c r="AJQ162" s="161"/>
      <c r="AJR162" s="161"/>
      <c r="AJS162" s="161"/>
      <c r="AJT162" s="161"/>
      <c r="AJU162" s="161"/>
      <c r="AJV162" s="161"/>
      <c r="AJW162" s="161"/>
      <c r="AJX162" s="161"/>
      <c r="AJY162" s="161"/>
      <c r="AJZ162" s="161"/>
      <c r="AKA162" s="161"/>
      <c r="AKB162" s="161"/>
      <c r="AKC162" s="161"/>
      <c r="AKD162" s="161"/>
      <c r="AKE162" s="161"/>
      <c r="AKF162" s="161"/>
      <c r="AKG162" s="161"/>
      <c r="AKH162" s="161"/>
      <c r="AKI162" s="161"/>
      <c r="AKJ162" s="161"/>
      <c r="AKK162" s="161"/>
      <c r="AKL162" s="161"/>
      <c r="AKM162" s="161"/>
      <c r="AKN162" s="161"/>
      <c r="AKO162" s="161"/>
      <c r="AKP162" s="161"/>
      <c r="AKQ162" s="161"/>
      <c r="AKR162" s="161"/>
      <c r="AKS162" s="161"/>
      <c r="AKT162" s="161"/>
      <c r="AKU162" s="161"/>
      <c r="AKV162" s="161"/>
      <c r="AKW162" s="161"/>
      <c r="AKX162" s="161"/>
      <c r="AKY162" s="161"/>
      <c r="AKZ162" s="161"/>
      <c r="ALA162" s="161"/>
      <c r="ALB162" s="161"/>
      <c r="ALC162" s="161"/>
      <c r="ALD162" s="161"/>
      <c r="ALE162" s="161"/>
      <c r="ALF162" s="161"/>
      <c r="ALG162" s="161"/>
      <c r="ALH162" s="161"/>
      <c r="ALI162" s="161"/>
      <c r="ALJ162" s="161"/>
      <c r="ALK162" s="161"/>
      <c r="ALL162" s="161"/>
      <c r="ALM162" s="161"/>
      <c r="ALN162" s="161"/>
      <c r="ALO162" s="161"/>
      <c r="ALP162" s="161"/>
      <c r="ALQ162" s="161"/>
      <c r="ALR162" s="161"/>
      <c r="ALS162" s="161"/>
      <c r="ALT162" s="161"/>
      <c r="ALU162" s="161"/>
      <c r="ALV162" s="161"/>
      <c r="ALW162" s="161"/>
      <c r="ALX162" s="161"/>
      <c r="ALY162" s="161"/>
      <c r="ALZ162" s="161"/>
      <c r="AMA162" s="161"/>
      <c r="AMB162" s="161"/>
      <c r="AMC162" s="161"/>
      <c r="AMD162" s="161"/>
      <c r="AME162" s="161"/>
      <c r="AMF162" s="161"/>
      <c r="AMG162" s="161"/>
      <c r="AMH162" s="161"/>
      <c r="AMI162" s="161"/>
      <c r="AMJ162" s="161"/>
    </row>
    <row r="163" spans="1:1024" x14ac:dyDescent="0.15">
      <c r="A163" s="113"/>
    </row>
    <row r="164" spans="1:1024" s="1" customFormat="1" ht="14.25" thickBot="1" x14ac:dyDescent="0.2">
      <c r="A164" s="1" t="s">
        <v>354</v>
      </c>
    </row>
    <row r="165" spans="1:1024" s="126" customFormat="1" x14ac:dyDescent="0.15">
      <c r="A165" s="124" t="s">
        <v>2</v>
      </c>
      <c r="B165" s="125" t="s">
        <v>98</v>
      </c>
      <c r="C165" s="125" t="s">
        <v>355</v>
      </c>
      <c r="D165" s="151" t="s">
        <v>356</v>
      </c>
    </row>
    <row r="166" spans="1:1024" s="1" customFormat="1" x14ac:dyDescent="0.15">
      <c r="A166" s="23"/>
      <c r="B166" s="24" t="s">
        <v>83</v>
      </c>
      <c r="C166" s="24" t="s">
        <v>70</v>
      </c>
      <c r="D166" s="25" t="s">
        <v>70</v>
      </c>
    </row>
    <row r="167" spans="1:1024" s="1" customFormat="1" x14ac:dyDescent="0.15">
      <c r="A167" s="15">
        <v>27</v>
      </c>
      <c r="B167" s="9">
        <v>13</v>
      </c>
      <c r="C167" s="9">
        <v>6330000</v>
      </c>
      <c r="D167" s="10">
        <v>191235020</v>
      </c>
    </row>
    <row r="168" spans="1:1024" s="1" customFormat="1" x14ac:dyDescent="0.15">
      <c r="A168" s="15">
        <v>28</v>
      </c>
      <c r="B168" s="9">
        <v>12</v>
      </c>
      <c r="C168" s="9">
        <v>213000</v>
      </c>
      <c r="D168" s="10">
        <v>191448020</v>
      </c>
    </row>
    <row r="169" spans="1:1024" s="1" customFormat="1" x14ac:dyDescent="0.15">
      <c r="A169" s="15">
        <v>29</v>
      </c>
      <c r="B169" s="9">
        <v>10</v>
      </c>
      <c r="C169" s="9">
        <v>190000</v>
      </c>
      <c r="D169" s="10">
        <v>191638020</v>
      </c>
    </row>
    <row r="170" spans="1:1024" s="1" customFormat="1" x14ac:dyDescent="0.15">
      <c r="A170" s="15">
        <v>30</v>
      </c>
      <c r="B170" s="9">
        <v>12</v>
      </c>
      <c r="C170" s="9">
        <v>206014</v>
      </c>
      <c r="D170" s="10">
        <v>191844034</v>
      </c>
    </row>
    <row r="171" spans="1:1024" s="1" customFormat="1" x14ac:dyDescent="0.15">
      <c r="A171" s="15" t="s">
        <v>14</v>
      </c>
      <c r="B171" s="9">
        <v>8</v>
      </c>
      <c r="C171" s="9">
        <v>80000</v>
      </c>
      <c r="D171" s="10">
        <v>191924034</v>
      </c>
    </row>
    <row r="172" spans="1:1024" x14ac:dyDescent="0.15">
      <c r="A172" s="15">
        <v>2</v>
      </c>
      <c r="B172" s="9">
        <v>11</v>
      </c>
      <c r="C172" s="9">
        <v>735000</v>
      </c>
      <c r="D172" s="10">
        <v>192659034</v>
      </c>
    </row>
    <row r="173" spans="1:1024" x14ac:dyDescent="0.15">
      <c r="A173" s="15">
        <v>3</v>
      </c>
      <c r="B173" s="9">
        <v>11</v>
      </c>
      <c r="C173" s="9">
        <v>1641245</v>
      </c>
      <c r="D173" s="10">
        <v>194300279</v>
      </c>
    </row>
    <row r="174" spans="1:1024" x14ac:dyDescent="0.15">
      <c r="A174" s="15">
        <v>4</v>
      </c>
      <c r="B174" s="9">
        <v>15</v>
      </c>
      <c r="C174" s="9">
        <v>4344510</v>
      </c>
      <c r="D174" s="10">
        <v>198644789</v>
      </c>
    </row>
    <row r="175" spans="1:1024" s="162" customFormat="1" ht="14.25" thickBot="1" x14ac:dyDescent="0.2">
      <c r="A175" s="163">
        <v>5</v>
      </c>
      <c r="B175" s="158">
        <v>11</v>
      </c>
      <c r="C175" s="158">
        <v>529260</v>
      </c>
      <c r="D175" s="160">
        <f>D174+C175</f>
        <v>199174049</v>
      </c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  <c r="BO175" s="161"/>
      <c r="BP175" s="161"/>
      <c r="BQ175" s="161"/>
      <c r="BR175" s="161"/>
      <c r="BS175" s="161"/>
      <c r="BT175" s="161"/>
      <c r="BU175" s="161"/>
      <c r="BV175" s="161"/>
      <c r="BW175" s="161"/>
      <c r="BX175" s="161"/>
      <c r="BY175" s="161"/>
      <c r="BZ175" s="161"/>
      <c r="CA175" s="161"/>
      <c r="CB175" s="161"/>
      <c r="CC175" s="161"/>
      <c r="CD175" s="161"/>
      <c r="CE175" s="161"/>
      <c r="CF175" s="161"/>
      <c r="CG175" s="161"/>
      <c r="CH175" s="161"/>
      <c r="CI175" s="161"/>
      <c r="CJ175" s="161"/>
      <c r="CK175" s="161"/>
      <c r="CL175" s="161"/>
      <c r="CM175" s="161"/>
      <c r="CN175" s="161"/>
      <c r="CO175" s="161"/>
      <c r="CP175" s="161"/>
      <c r="CQ175" s="161"/>
      <c r="CR175" s="161"/>
      <c r="CS175" s="161"/>
      <c r="CT175" s="161"/>
      <c r="CU175" s="161"/>
      <c r="CV175" s="161"/>
      <c r="CW175" s="161"/>
      <c r="CX175" s="161"/>
      <c r="CY175" s="161"/>
      <c r="CZ175" s="161"/>
      <c r="DA175" s="161"/>
      <c r="DB175" s="161"/>
      <c r="DC175" s="161"/>
      <c r="DD175" s="161"/>
      <c r="DE175" s="161"/>
      <c r="DF175" s="161"/>
      <c r="DG175" s="161"/>
      <c r="DH175" s="161"/>
      <c r="DI175" s="161"/>
      <c r="DJ175" s="161"/>
      <c r="DK175" s="161"/>
      <c r="DL175" s="161"/>
      <c r="DM175" s="161"/>
      <c r="DN175" s="161"/>
      <c r="DO175" s="161"/>
      <c r="DP175" s="161"/>
      <c r="DQ175" s="161"/>
      <c r="DR175" s="161"/>
      <c r="DS175" s="161"/>
      <c r="DT175" s="161"/>
      <c r="DU175" s="161"/>
      <c r="DV175" s="161"/>
      <c r="DW175" s="161"/>
      <c r="DX175" s="161"/>
      <c r="DY175" s="161"/>
      <c r="DZ175" s="161"/>
      <c r="EA175" s="161"/>
      <c r="EB175" s="161"/>
      <c r="EC175" s="161"/>
      <c r="ED175" s="161"/>
      <c r="EE175" s="161"/>
      <c r="EF175" s="161"/>
      <c r="EG175" s="161"/>
      <c r="EH175" s="161"/>
      <c r="EI175" s="161"/>
      <c r="EJ175" s="161"/>
      <c r="EK175" s="161"/>
      <c r="EL175" s="161"/>
      <c r="EM175" s="161"/>
      <c r="EN175" s="161"/>
      <c r="EO175" s="161"/>
      <c r="EP175" s="161"/>
      <c r="EQ175" s="161"/>
      <c r="ER175" s="161"/>
      <c r="ES175" s="161"/>
      <c r="ET175" s="161"/>
      <c r="EU175" s="161"/>
      <c r="EV175" s="161"/>
      <c r="EW175" s="161"/>
      <c r="EX175" s="161"/>
      <c r="EY175" s="161"/>
      <c r="EZ175" s="161"/>
      <c r="FA175" s="161"/>
      <c r="FB175" s="161"/>
      <c r="FC175" s="161"/>
      <c r="FD175" s="161"/>
      <c r="FE175" s="161"/>
      <c r="FF175" s="161"/>
      <c r="FG175" s="161"/>
      <c r="FH175" s="161"/>
      <c r="FI175" s="161"/>
      <c r="FJ175" s="161"/>
      <c r="FK175" s="161"/>
      <c r="FL175" s="161"/>
      <c r="FM175" s="161"/>
      <c r="FN175" s="161"/>
      <c r="FO175" s="161"/>
      <c r="FP175" s="161"/>
      <c r="FQ175" s="161"/>
      <c r="FR175" s="161"/>
      <c r="FS175" s="161"/>
      <c r="FT175" s="161"/>
      <c r="FU175" s="161"/>
      <c r="FV175" s="161"/>
      <c r="FW175" s="161"/>
      <c r="FX175" s="161"/>
      <c r="FY175" s="161"/>
      <c r="FZ175" s="161"/>
      <c r="GA175" s="161"/>
      <c r="GB175" s="161"/>
      <c r="GC175" s="161"/>
      <c r="GD175" s="161"/>
      <c r="GE175" s="161"/>
      <c r="GF175" s="161"/>
      <c r="GG175" s="161"/>
      <c r="GH175" s="161"/>
      <c r="GI175" s="161"/>
      <c r="GJ175" s="161"/>
      <c r="GK175" s="161"/>
      <c r="GL175" s="161"/>
      <c r="GM175" s="161"/>
      <c r="GN175" s="161"/>
      <c r="GO175" s="161"/>
      <c r="GP175" s="161"/>
      <c r="GQ175" s="161"/>
      <c r="GR175" s="161"/>
      <c r="GS175" s="161"/>
      <c r="GT175" s="161"/>
      <c r="GU175" s="161"/>
      <c r="GV175" s="161"/>
      <c r="GW175" s="161"/>
      <c r="GX175" s="161"/>
      <c r="GY175" s="161"/>
      <c r="GZ175" s="161"/>
      <c r="HA175" s="161"/>
      <c r="HB175" s="161"/>
      <c r="HC175" s="161"/>
      <c r="HD175" s="161"/>
      <c r="HE175" s="161"/>
      <c r="HF175" s="161"/>
      <c r="HG175" s="161"/>
      <c r="HH175" s="161"/>
      <c r="HI175" s="161"/>
      <c r="HJ175" s="161"/>
      <c r="HK175" s="161"/>
      <c r="HL175" s="161"/>
      <c r="HM175" s="161"/>
      <c r="HN175" s="161"/>
      <c r="HO175" s="161"/>
      <c r="HP175" s="161"/>
      <c r="HQ175" s="161"/>
      <c r="HR175" s="161"/>
      <c r="HS175" s="161"/>
      <c r="HT175" s="161"/>
      <c r="HU175" s="161"/>
      <c r="HV175" s="161"/>
      <c r="HW175" s="161"/>
      <c r="HX175" s="161"/>
      <c r="HY175" s="161"/>
      <c r="HZ175" s="161"/>
      <c r="IA175" s="161"/>
      <c r="IB175" s="161"/>
      <c r="IC175" s="161"/>
      <c r="ID175" s="161"/>
      <c r="IE175" s="161"/>
      <c r="IF175" s="161"/>
      <c r="IG175" s="161"/>
      <c r="IH175" s="161"/>
      <c r="II175" s="161"/>
      <c r="IJ175" s="161"/>
      <c r="IK175" s="161"/>
      <c r="IL175" s="161"/>
      <c r="IM175" s="161"/>
      <c r="IN175" s="161"/>
      <c r="IO175" s="161"/>
      <c r="IP175" s="161"/>
      <c r="IQ175" s="161"/>
      <c r="IR175" s="161"/>
      <c r="IS175" s="161"/>
      <c r="IT175" s="161"/>
      <c r="IU175" s="161"/>
      <c r="IV175" s="161"/>
      <c r="IW175" s="161"/>
      <c r="IX175" s="161"/>
      <c r="IY175" s="161"/>
      <c r="IZ175" s="161"/>
      <c r="JA175" s="161"/>
      <c r="JB175" s="161"/>
      <c r="JC175" s="161"/>
      <c r="JD175" s="161"/>
      <c r="JE175" s="161"/>
      <c r="JF175" s="161"/>
      <c r="JG175" s="161"/>
      <c r="JH175" s="161"/>
      <c r="JI175" s="161"/>
      <c r="JJ175" s="161"/>
      <c r="JK175" s="161"/>
      <c r="JL175" s="161"/>
      <c r="JM175" s="161"/>
      <c r="JN175" s="161"/>
      <c r="JO175" s="161"/>
      <c r="JP175" s="161"/>
      <c r="JQ175" s="161"/>
      <c r="JR175" s="161"/>
      <c r="JS175" s="161"/>
      <c r="JT175" s="161"/>
      <c r="JU175" s="161"/>
      <c r="JV175" s="161"/>
      <c r="JW175" s="161"/>
      <c r="JX175" s="161"/>
      <c r="JY175" s="161"/>
      <c r="JZ175" s="161"/>
      <c r="KA175" s="161"/>
      <c r="KB175" s="161"/>
      <c r="KC175" s="161"/>
      <c r="KD175" s="161"/>
      <c r="KE175" s="161"/>
      <c r="KF175" s="161"/>
      <c r="KG175" s="161"/>
      <c r="KH175" s="161"/>
      <c r="KI175" s="161"/>
      <c r="KJ175" s="161"/>
      <c r="KK175" s="161"/>
      <c r="KL175" s="161"/>
      <c r="KM175" s="161"/>
      <c r="KN175" s="161"/>
      <c r="KO175" s="161"/>
      <c r="KP175" s="161"/>
      <c r="KQ175" s="161"/>
      <c r="KR175" s="161"/>
      <c r="KS175" s="161"/>
      <c r="KT175" s="161"/>
      <c r="KU175" s="161"/>
      <c r="KV175" s="161"/>
      <c r="KW175" s="161"/>
      <c r="KX175" s="161"/>
      <c r="KY175" s="161"/>
      <c r="KZ175" s="161"/>
      <c r="LA175" s="161"/>
      <c r="LB175" s="161"/>
      <c r="LC175" s="161"/>
      <c r="LD175" s="161"/>
      <c r="LE175" s="161"/>
      <c r="LF175" s="161"/>
      <c r="LG175" s="161"/>
      <c r="LH175" s="161"/>
      <c r="LI175" s="161"/>
      <c r="LJ175" s="161"/>
      <c r="LK175" s="161"/>
      <c r="LL175" s="161"/>
      <c r="LM175" s="161"/>
      <c r="LN175" s="161"/>
      <c r="LO175" s="161"/>
      <c r="LP175" s="161"/>
      <c r="LQ175" s="161"/>
      <c r="LR175" s="161"/>
      <c r="LS175" s="161"/>
      <c r="LT175" s="161"/>
      <c r="LU175" s="161"/>
      <c r="LV175" s="161"/>
      <c r="LW175" s="161"/>
      <c r="LX175" s="161"/>
      <c r="LY175" s="161"/>
      <c r="LZ175" s="161"/>
      <c r="MA175" s="161"/>
      <c r="MB175" s="161"/>
      <c r="MC175" s="161"/>
      <c r="MD175" s="161"/>
      <c r="ME175" s="161"/>
      <c r="MF175" s="161"/>
      <c r="MG175" s="161"/>
      <c r="MH175" s="161"/>
      <c r="MI175" s="161"/>
      <c r="MJ175" s="161"/>
      <c r="MK175" s="161"/>
      <c r="ML175" s="161"/>
      <c r="MM175" s="161"/>
      <c r="MN175" s="161"/>
      <c r="MO175" s="161"/>
      <c r="MP175" s="161"/>
      <c r="MQ175" s="161"/>
      <c r="MR175" s="161"/>
      <c r="MS175" s="161"/>
      <c r="MT175" s="161"/>
      <c r="MU175" s="161"/>
      <c r="MV175" s="161"/>
      <c r="MW175" s="161"/>
      <c r="MX175" s="161"/>
      <c r="MY175" s="161"/>
      <c r="MZ175" s="161"/>
      <c r="NA175" s="161"/>
      <c r="NB175" s="161"/>
      <c r="NC175" s="161"/>
      <c r="ND175" s="161"/>
      <c r="NE175" s="161"/>
      <c r="NF175" s="161"/>
      <c r="NG175" s="161"/>
      <c r="NH175" s="161"/>
      <c r="NI175" s="161"/>
      <c r="NJ175" s="161"/>
      <c r="NK175" s="161"/>
      <c r="NL175" s="161"/>
      <c r="NM175" s="161"/>
      <c r="NN175" s="161"/>
      <c r="NO175" s="161"/>
      <c r="NP175" s="161"/>
      <c r="NQ175" s="161"/>
      <c r="NR175" s="161"/>
      <c r="NS175" s="161"/>
      <c r="NT175" s="161"/>
      <c r="NU175" s="161"/>
      <c r="NV175" s="161"/>
      <c r="NW175" s="161"/>
      <c r="NX175" s="161"/>
      <c r="NY175" s="161"/>
      <c r="NZ175" s="161"/>
      <c r="OA175" s="161"/>
      <c r="OB175" s="161"/>
      <c r="OC175" s="161"/>
      <c r="OD175" s="161"/>
      <c r="OE175" s="161"/>
      <c r="OF175" s="161"/>
      <c r="OG175" s="161"/>
      <c r="OH175" s="161"/>
      <c r="OI175" s="161"/>
      <c r="OJ175" s="161"/>
      <c r="OK175" s="161"/>
      <c r="OL175" s="161"/>
      <c r="OM175" s="161"/>
      <c r="ON175" s="161"/>
      <c r="OO175" s="161"/>
      <c r="OP175" s="161"/>
      <c r="OQ175" s="161"/>
      <c r="OR175" s="161"/>
      <c r="OS175" s="161"/>
      <c r="OT175" s="161"/>
      <c r="OU175" s="161"/>
      <c r="OV175" s="161"/>
      <c r="OW175" s="161"/>
      <c r="OX175" s="161"/>
      <c r="OY175" s="161"/>
      <c r="OZ175" s="161"/>
      <c r="PA175" s="161"/>
      <c r="PB175" s="161"/>
      <c r="PC175" s="161"/>
      <c r="PD175" s="161"/>
      <c r="PE175" s="161"/>
      <c r="PF175" s="161"/>
      <c r="PG175" s="161"/>
      <c r="PH175" s="161"/>
      <c r="PI175" s="161"/>
      <c r="PJ175" s="161"/>
      <c r="PK175" s="161"/>
      <c r="PL175" s="161"/>
      <c r="PM175" s="161"/>
      <c r="PN175" s="161"/>
      <c r="PO175" s="161"/>
      <c r="PP175" s="161"/>
      <c r="PQ175" s="161"/>
      <c r="PR175" s="161"/>
      <c r="PS175" s="161"/>
      <c r="PT175" s="161"/>
      <c r="PU175" s="161"/>
      <c r="PV175" s="161"/>
      <c r="PW175" s="161"/>
      <c r="PX175" s="161"/>
      <c r="PY175" s="161"/>
      <c r="PZ175" s="161"/>
      <c r="QA175" s="161"/>
      <c r="QB175" s="161"/>
      <c r="QC175" s="161"/>
      <c r="QD175" s="161"/>
      <c r="QE175" s="161"/>
      <c r="QF175" s="161"/>
      <c r="QG175" s="161"/>
      <c r="QH175" s="161"/>
      <c r="QI175" s="161"/>
      <c r="QJ175" s="161"/>
      <c r="QK175" s="161"/>
      <c r="QL175" s="161"/>
      <c r="QM175" s="161"/>
      <c r="QN175" s="161"/>
      <c r="QO175" s="161"/>
      <c r="QP175" s="161"/>
      <c r="QQ175" s="161"/>
      <c r="QR175" s="161"/>
      <c r="QS175" s="161"/>
      <c r="QT175" s="161"/>
      <c r="QU175" s="161"/>
      <c r="QV175" s="161"/>
      <c r="QW175" s="161"/>
      <c r="QX175" s="161"/>
      <c r="QY175" s="161"/>
      <c r="QZ175" s="161"/>
      <c r="RA175" s="161"/>
      <c r="RB175" s="161"/>
      <c r="RC175" s="161"/>
      <c r="RD175" s="161"/>
      <c r="RE175" s="161"/>
      <c r="RF175" s="161"/>
      <c r="RG175" s="161"/>
      <c r="RH175" s="161"/>
      <c r="RI175" s="161"/>
      <c r="RJ175" s="161"/>
      <c r="RK175" s="161"/>
      <c r="RL175" s="161"/>
      <c r="RM175" s="161"/>
      <c r="RN175" s="161"/>
      <c r="RO175" s="161"/>
      <c r="RP175" s="161"/>
      <c r="RQ175" s="161"/>
      <c r="RR175" s="161"/>
      <c r="RS175" s="161"/>
      <c r="RT175" s="161"/>
      <c r="RU175" s="161"/>
      <c r="RV175" s="161"/>
      <c r="RW175" s="161"/>
      <c r="RX175" s="161"/>
      <c r="RY175" s="161"/>
      <c r="RZ175" s="161"/>
      <c r="SA175" s="161"/>
      <c r="SB175" s="161"/>
      <c r="SC175" s="161"/>
      <c r="SD175" s="161"/>
      <c r="SE175" s="161"/>
      <c r="SF175" s="161"/>
      <c r="SG175" s="161"/>
      <c r="SH175" s="161"/>
      <c r="SI175" s="161"/>
      <c r="SJ175" s="161"/>
      <c r="SK175" s="161"/>
      <c r="SL175" s="161"/>
      <c r="SM175" s="161"/>
      <c r="SN175" s="161"/>
      <c r="SO175" s="161"/>
      <c r="SP175" s="161"/>
      <c r="SQ175" s="161"/>
      <c r="SR175" s="161"/>
      <c r="SS175" s="161"/>
      <c r="ST175" s="161"/>
      <c r="SU175" s="161"/>
      <c r="SV175" s="161"/>
      <c r="SW175" s="161"/>
      <c r="SX175" s="161"/>
      <c r="SY175" s="161"/>
      <c r="SZ175" s="161"/>
      <c r="TA175" s="161"/>
      <c r="TB175" s="161"/>
      <c r="TC175" s="161"/>
      <c r="TD175" s="161"/>
      <c r="TE175" s="161"/>
      <c r="TF175" s="161"/>
      <c r="TG175" s="161"/>
      <c r="TH175" s="161"/>
      <c r="TI175" s="161"/>
      <c r="TJ175" s="161"/>
      <c r="TK175" s="161"/>
      <c r="TL175" s="161"/>
      <c r="TM175" s="161"/>
      <c r="TN175" s="161"/>
      <c r="TO175" s="161"/>
      <c r="TP175" s="161"/>
      <c r="TQ175" s="161"/>
      <c r="TR175" s="161"/>
      <c r="TS175" s="161"/>
      <c r="TT175" s="161"/>
      <c r="TU175" s="161"/>
      <c r="TV175" s="161"/>
      <c r="TW175" s="161"/>
      <c r="TX175" s="161"/>
      <c r="TY175" s="161"/>
      <c r="TZ175" s="161"/>
      <c r="UA175" s="161"/>
      <c r="UB175" s="161"/>
      <c r="UC175" s="161"/>
      <c r="UD175" s="161"/>
      <c r="UE175" s="161"/>
      <c r="UF175" s="161"/>
      <c r="UG175" s="161"/>
      <c r="UH175" s="161"/>
      <c r="UI175" s="161"/>
      <c r="UJ175" s="161"/>
      <c r="UK175" s="161"/>
      <c r="UL175" s="161"/>
      <c r="UM175" s="161"/>
      <c r="UN175" s="161"/>
      <c r="UO175" s="161"/>
      <c r="UP175" s="161"/>
      <c r="UQ175" s="161"/>
      <c r="UR175" s="161"/>
      <c r="US175" s="161"/>
      <c r="UT175" s="161"/>
      <c r="UU175" s="161"/>
      <c r="UV175" s="161"/>
      <c r="UW175" s="161"/>
      <c r="UX175" s="161"/>
      <c r="UY175" s="161"/>
      <c r="UZ175" s="161"/>
      <c r="VA175" s="161"/>
      <c r="VB175" s="161"/>
      <c r="VC175" s="161"/>
      <c r="VD175" s="161"/>
      <c r="VE175" s="161"/>
      <c r="VF175" s="161"/>
      <c r="VG175" s="161"/>
      <c r="VH175" s="161"/>
      <c r="VI175" s="161"/>
      <c r="VJ175" s="161"/>
      <c r="VK175" s="161"/>
      <c r="VL175" s="161"/>
      <c r="VM175" s="161"/>
      <c r="VN175" s="161"/>
      <c r="VO175" s="161"/>
      <c r="VP175" s="161"/>
      <c r="VQ175" s="161"/>
      <c r="VR175" s="161"/>
      <c r="VS175" s="161"/>
      <c r="VT175" s="161"/>
      <c r="VU175" s="161"/>
      <c r="VV175" s="161"/>
      <c r="VW175" s="161"/>
      <c r="VX175" s="161"/>
      <c r="VY175" s="161"/>
      <c r="VZ175" s="161"/>
      <c r="WA175" s="161"/>
      <c r="WB175" s="161"/>
      <c r="WC175" s="161"/>
      <c r="WD175" s="161"/>
      <c r="WE175" s="161"/>
      <c r="WF175" s="161"/>
      <c r="WG175" s="161"/>
      <c r="WH175" s="161"/>
      <c r="WI175" s="161"/>
      <c r="WJ175" s="161"/>
      <c r="WK175" s="161"/>
      <c r="WL175" s="161"/>
      <c r="WM175" s="161"/>
      <c r="WN175" s="161"/>
      <c r="WO175" s="161"/>
      <c r="WP175" s="161"/>
      <c r="WQ175" s="161"/>
      <c r="WR175" s="161"/>
      <c r="WS175" s="161"/>
      <c r="WT175" s="161"/>
      <c r="WU175" s="161"/>
      <c r="WV175" s="161"/>
      <c r="WW175" s="161"/>
      <c r="WX175" s="161"/>
      <c r="WY175" s="161"/>
      <c r="WZ175" s="161"/>
      <c r="XA175" s="161"/>
      <c r="XB175" s="161"/>
      <c r="XC175" s="161"/>
      <c r="XD175" s="161"/>
      <c r="XE175" s="161"/>
      <c r="XF175" s="161"/>
      <c r="XG175" s="161"/>
      <c r="XH175" s="161"/>
      <c r="XI175" s="161"/>
      <c r="XJ175" s="161"/>
      <c r="XK175" s="161"/>
      <c r="XL175" s="161"/>
      <c r="XM175" s="161"/>
      <c r="XN175" s="161"/>
      <c r="XO175" s="161"/>
      <c r="XP175" s="161"/>
      <c r="XQ175" s="161"/>
      <c r="XR175" s="161"/>
      <c r="XS175" s="161"/>
      <c r="XT175" s="161"/>
      <c r="XU175" s="161"/>
      <c r="XV175" s="161"/>
      <c r="XW175" s="161"/>
      <c r="XX175" s="161"/>
      <c r="XY175" s="161"/>
      <c r="XZ175" s="161"/>
      <c r="YA175" s="161"/>
      <c r="YB175" s="161"/>
      <c r="YC175" s="161"/>
      <c r="YD175" s="161"/>
      <c r="YE175" s="161"/>
      <c r="YF175" s="161"/>
      <c r="YG175" s="161"/>
      <c r="YH175" s="161"/>
      <c r="YI175" s="161"/>
      <c r="YJ175" s="161"/>
      <c r="YK175" s="161"/>
      <c r="YL175" s="161"/>
      <c r="YM175" s="161"/>
      <c r="YN175" s="161"/>
      <c r="YO175" s="161"/>
      <c r="YP175" s="161"/>
      <c r="YQ175" s="161"/>
      <c r="YR175" s="161"/>
      <c r="YS175" s="161"/>
      <c r="YT175" s="161"/>
      <c r="YU175" s="161"/>
      <c r="YV175" s="161"/>
      <c r="YW175" s="161"/>
      <c r="YX175" s="161"/>
      <c r="YY175" s="161"/>
      <c r="YZ175" s="161"/>
      <c r="ZA175" s="161"/>
      <c r="ZB175" s="161"/>
      <c r="ZC175" s="161"/>
      <c r="ZD175" s="161"/>
      <c r="ZE175" s="161"/>
      <c r="ZF175" s="161"/>
      <c r="ZG175" s="161"/>
      <c r="ZH175" s="161"/>
      <c r="ZI175" s="161"/>
      <c r="ZJ175" s="161"/>
      <c r="ZK175" s="161"/>
      <c r="ZL175" s="161"/>
      <c r="ZM175" s="161"/>
      <c r="ZN175" s="161"/>
      <c r="ZO175" s="161"/>
      <c r="ZP175" s="161"/>
      <c r="ZQ175" s="161"/>
      <c r="ZR175" s="161"/>
      <c r="ZS175" s="161"/>
      <c r="ZT175" s="161"/>
      <c r="ZU175" s="161"/>
      <c r="ZV175" s="161"/>
      <c r="ZW175" s="161"/>
      <c r="ZX175" s="161"/>
      <c r="ZY175" s="161"/>
      <c r="ZZ175" s="161"/>
      <c r="AAA175" s="161"/>
      <c r="AAB175" s="161"/>
      <c r="AAC175" s="161"/>
      <c r="AAD175" s="161"/>
      <c r="AAE175" s="161"/>
      <c r="AAF175" s="161"/>
      <c r="AAG175" s="161"/>
      <c r="AAH175" s="161"/>
      <c r="AAI175" s="161"/>
      <c r="AAJ175" s="161"/>
      <c r="AAK175" s="161"/>
      <c r="AAL175" s="161"/>
      <c r="AAM175" s="161"/>
      <c r="AAN175" s="161"/>
      <c r="AAO175" s="161"/>
      <c r="AAP175" s="161"/>
      <c r="AAQ175" s="161"/>
      <c r="AAR175" s="161"/>
      <c r="AAS175" s="161"/>
      <c r="AAT175" s="161"/>
      <c r="AAU175" s="161"/>
      <c r="AAV175" s="161"/>
      <c r="AAW175" s="161"/>
      <c r="AAX175" s="161"/>
      <c r="AAY175" s="161"/>
      <c r="AAZ175" s="161"/>
      <c r="ABA175" s="161"/>
      <c r="ABB175" s="161"/>
      <c r="ABC175" s="161"/>
      <c r="ABD175" s="161"/>
      <c r="ABE175" s="161"/>
      <c r="ABF175" s="161"/>
      <c r="ABG175" s="161"/>
      <c r="ABH175" s="161"/>
      <c r="ABI175" s="161"/>
      <c r="ABJ175" s="161"/>
      <c r="ABK175" s="161"/>
      <c r="ABL175" s="161"/>
      <c r="ABM175" s="161"/>
      <c r="ABN175" s="161"/>
      <c r="ABO175" s="161"/>
      <c r="ABP175" s="161"/>
      <c r="ABQ175" s="161"/>
      <c r="ABR175" s="161"/>
      <c r="ABS175" s="161"/>
      <c r="ABT175" s="161"/>
      <c r="ABU175" s="161"/>
      <c r="ABV175" s="161"/>
      <c r="ABW175" s="161"/>
      <c r="ABX175" s="161"/>
      <c r="ABY175" s="161"/>
      <c r="ABZ175" s="161"/>
      <c r="ACA175" s="161"/>
      <c r="ACB175" s="161"/>
      <c r="ACC175" s="161"/>
      <c r="ACD175" s="161"/>
      <c r="ACE175" s="161"/>
      <c r="ACF175" s="161"/>
      <c r="ACG175" s="161"/>
      <c r="ACH175" s="161"/>
      <c r="ACI175" s="161"/>
      <c r="ACJ175" s="161"/>
      <c r="ACK175" s="161"/>
      <c r="ACL175" s="161"/>
      <c r="ACM175" s="161"/>
      <c r="ACN175" s="161"/>
      <c r="ACO175" s="161"/>
      <c r="ACP175" s="161"/>
      <c r="ACQ175" s="161"/>
      <c r="ACR175" s="161"/>
      <c r="ACS175" s="161"/>
      <c r="ACT175" s="161"/>
      <c r="ACU175" s="161"/>
      <c r="ACV175" s="161"/>
      <c r="ACW175" s="161"/>
      <c r="ACX175" s="161"/>
      <c r="ACY175" s="161"/>
      <c r="ACZ175" s="161"/>
      <c r="ADA175" s="161"/>
      <c r="ADB175" s="161"/>
      <c r="ADC175" s="161"/>
      <c r="ADD175" s="161"/>
      <c r="ADE175" s="161"/>
      <c r="ADF175" s="161"/>
      <c r="ADG175" s="161"/>
      <c r="ADH175" s="161"/>
      <c r="ADI175" s="161"/>
      <c r="ADJ175" s="161"/>
      <c r="ADK175" s="161"/>
      <c r="ADL175" s="161"/>
      <c r="ADM175" s="161"/>
      <c r="ADN175" s="161"/>
      <c r="ADO175" s="161"/>
      <c r="ADP175" s="161"/>
      <c r="ADQ175" s="161"/>
      <c r="ADR175" s="161"/>
      <c r="ADS175" s="161"/>
      <c r="ADT175" s="161"/>
      <c r="ADU175" s="161"/>
      <c r="ADV175" s="161"/>
      <c r="ADW175" s="161"/>
      <c r="ADX175" s="161"/>
      <c r="ADY175" s="161"/>
      <c r="ADZ175" s="161"/>
      <c r="AEA175" s="161"/>
      <c r="AEB175" s="161"/>
      <c r="AEC175" s="161"/>
      <c r="AED175" s="161"/>
      <c r="AEE175" s="161"/>
      <c r="AEF175" s="161"/>
      <c r="AEG175" s="161"/>
      <c r="AEH175" s="161"/>
      <c r="AEI175" s="161"/>
      <c r="AEJ175" s="161"/>
      <c r="AEK175" s="161"/>
      <c r="AEL175" s="161"/>
      <c r="AEM175" s="161"/>
      <c r="AEN175" s="161"/>
      <c r="AEO175" s="161"/>
      <c r="AEP175" s="161"/>
      <c r="AEQ175" s="161"/>
      <c r="AER175" s="161"/>
      <c r="AES175" s="161"/>
      <c r="AET175" s="161"/>
      <c r="AEU175" s="161"/>
      <c r="AEV175" s="161"/>
      <c r="AEW175" s="161"/>
      <c r="AEX175" s="161"/>
      <c r="AEY175" s="161"/>
      <c r="AEZ175" s="161"/>
      <c r="AFA175" s="161"/>
      <c r="AFB175" s="161"/>
      <c r="AFC175" s="161"/>
      <c r="AFD175" s="161"/>
      <c r="AFE175" s="161"/>
      <c r="AFF175" s="161"/>
      <c r="AFG175" s="161"/>
      <c r="AFH175" s="161"/>
      <c r="AFI175" s="161"/>
      <c r="AFJ175" s="161"/>
      <c r="AFK175" s="161"/>
      <c r="AFL175" s="161"/>
      <c r="AFM175" s="161"/>
      <c r="AFN175" s="161"/>
      <c r="AFO175" s="161"/>
      <c r="AFP175" s="161"/>
      <c r="AFQ175" s="161"/>
      <c r="AFR175" s="161"/>
      <c r="AFS175" s="161"/>
      <c r="AFT175" s="161"/>
      <c r="AFU175" s="161"/>
      <c r="AFV175" s="161"/>
      <c r="AFW175" s="161"/>
      <c r="AFX175" s="161"/>
      <c r="AFY175" s="161"/>
      <c r="AFZ175" s="161"/>
      <c r="AGA175" s="161"/>
      <c r="AGB175" s="161"/>
      <c r="AGC175" s="161"/>
      <c r="AGD175" s="161"/>
      <c r="AGE175" s="161"/>
      <c r="AGF175" s="161"/>
      <c r="AGG175" s="161"/>
      <c r="AGH175" s="161"/>
      <c r="AGI175" s="161"/>
      <c r="AGJ175" s="161"/>
      <c r="AGK175" s="161"/>
      <c r="AGL175" s="161"/>
      <c r="AGM175" s="161"/>
      <c r="AGN175" s="161"/>
      <c r="AGO175" s="161"/>
      <c r="AGP175" s="161"/>
      <c r="AGQ175" s="161"/>
      <c r="AGR175" s="161"/>
      <c r="AGS175" s="161"/>
      <c r="AGT175" s="161"/>
      <c r="AGU175" s="161"/>
      <c r="AGV175" s="161"/>
      <c r="AGW175" s="161"/>
      <c r="AGX175" s="161"/>
      <c r="AGY175" s="161"/>
      <c r="AGZ175" s="161"/>
      <c r="AHA175" s="161"/>
      <c r="AHB175" s="161"/>
      <c r="AHC175" s="161"/>
      <c r="AHD175" s="161"/>
      <c r="AHE175" s="161"/>
      <c r="AHF175" s="161"/>
      <c r="AHG175" s="161"/>
      <c r="AHH175" s="161"/>
      <c r="AHI175" s="161"/>
      <c r="AHJ175" s="161"/>
      <c r="AHK175" s="161"/>
      <c r="AHL175" s="161"/>
      <c r="AHM175" s="161"/>
      <c r="AHN175" s="161"/>
      <c r="AHO175" s="161"/>
      <c r="AHP175" s="161"/>
      <c r="AHQ175" s="161"/>
      <c r="AHR175" s="161"/>
      <c r="AHS175" s="161"/>
      <c r="AHT175" s="161"/>
      <c r="AHU175" s="161"/>
      <c r="AHV175" s="161"/>
      <c r="AHW175" s="161"/>
      <c r="AHX175" s="161"/>
      <c r="AHY175" s="161"/>
      <c r="AHZ175" s="161"/>
      <c r="AIA175" s="161"/>
      <c r="AIB175" s="161"/>
      <c r="AIC175" s="161"/>
      <c r="AID175" s="161"/>
      <c r="AIE175" s="161"/>
      <c r="AIF175" s="161"/>
      <c r="AIG175" s="161"/>
      <c r="AIH175" s="161"/>
      <c r="AII175" s="161"/>
      <c r="AIJ175" s="161"/>
      <c r="AIK175" s="161"/>
      <c r="AIL175" s="161"/>
      <c r="AIM175" s="161"/>
      <c r="AIN175" s="161"/>
      <c r="AIO175" s="161"/>
      <c r="AIP175" s="161"/>
      <c r="AIQ175" s="161"/>
      <c r="AIR175" s="161"/>
      <c r="AIS175" s="161"/>
      <c r="AIT175" s="161"/>
      <c r="AIU175" s="161"/>
      <c r="AIV175" s="161"/>
      <c r="AIW175" s="161"/>
      <c r="AIX175" s="161"/>
      <c r="AIY175" s="161"/>
      <c r="AIZ175" s="161"/>
      <c r="AJA175" s="161"/>
      <c r="AJB175" s="161"/>
      <c r="AJC175" s="161"/>
      <c r="AJD175" s="161"/>
      <c r="AJE175" s="161"/>
      <c r="AJF175" s="161"/>
      <c r="AJG175" s="161"/>
      <c r="AJH175" s="161"/>
      <c r="AJI175" s="161"/>
      <c r="AJJ175" s="161"/>
      <c r="AJK175" s="161"/>
      <c r="AJL175" s="161"/>
      <c r="AJM175" s="161"/>
      <c r="AJN175" s="161"/>
      <c r="AJO175" s="161"/>
      <c r="AJP175" s="161"/>
      <c r="AJQ175" s="161"/>
      <c r="AJR175" s="161"/>
      <c r="AJS175" s="161"/>
      <c r="AJT175" s="161"/>
      <c r="AJU175" s="161"/>
      <c r="AJV175" s="161"/>
      <c r="AJW175" s="161"/>
      <c r="AJX175" s="161"/>
      <c r="AJY175" s="161"/>
      <c r="AJZ175" s="161"/>
      <c r="AKA175" s="161"/>
      <c r="AKB175" s="161"/>
      <c r="AKC175" s="161"/>
      <c r="AKD175" s="161"/>
      <c r="AKE175" s="161"/>
      <c r="AKF175" s="161"/>
      <c r="AKG175" s="161"/>
      <c r="AKH175" s="161"/>
      <c r="AKI175" s="161"/>
      <c r="AKJ175" s="161"/>
      <c r="AKK175" s="161"/>
      <c r="AKL175" s="161"/>
      <c r="AKM175" s="161"/>
      <c r="AKN175" s="161"/>
      <c r="AKO175" s="161"/>
      <c r="AKP175" s="161"/>
      <c r="AKQ175" s="161"/>
      <c r="AKR175" s="161"/>
      <c r="AKS175" s="161"/>
      <c r="AKT175" s="161"/>
      <c r="AKU175" s="161"/>
      <c r="AKV175" s="161"/>
      <c r="AKW175" s="161"/>
      <c r="AKX175" s="161"/>
      <c r="AKY175" s="161"/>
      <c r="AKZ175" s="161"/>
      <c r="ALA175" s="161"/>
      <c r="ALB175" s="161"/>
      <c r="ALC175" s="161"/>
      <c r="ALD175" s="161"/>
      <c r="ALE175" s="161"/>
      <c r="ALF175" s="161"/>
      <c r="ALG175" s="161"/>
      <c r="ALH175" s="161"/>
      <c r="ALI175" s="161"/>
      <c r="ALJ175" s="161"/>
      <c r="ALK175" s="161"/>
      <c r="ALL175" s="161"/>
      <c r="ALM175" s="161"/>
      <c r="ALN175" s="161"/>
      <c r="ALO175" s="161"/>
      <c r="ALP175" s="161"/>
      <c r="ALQ175" s="161"/>
      <c r="ALR175" s="161"/>
      <c r="ALS175" s="161"/>
      <c r="ALT175" s="161"/>
      <c r="ALU175" s="161"/>
      <c r="ALV175" s="161"/>
      <c r="ALW175" s="161"/>
      <c r="ALX175" s="161"/>
      <c r="ALY175" s="161"/>
      <c r="ALZ175" s="161"/>
      <c r="AMA175" s="161"/>
      <c r="AMB175" s="161"/>
      <c r="AMC175" s="161"/>
      <c r="AMD175" s="161"/>
      <c r="AME175" s="161"/>
      <c r="AMF175" s="161"/>
      <c r="AMG175" s="161"/>
      <c r="AMH175" s="161"/>
      <c r="AMI175" s="161"/>
      <c r="AMJ175" s="161"/>
    </row>
  </sheetData>
  <mergeCells count="6">
    <mergeCell ref="C139:I139"/>
    <mergeCell ref="C57:E57"/>
    <mergeCell ref="B86:G86"/>
    <mergeCell ref="H86:J86"/>
    <mergeCell ref="B87:D87"/>
    <mergeCell ref="E87:G87"/>
  </mergeCells>
  <phoneticPr fontId="11"/>
  <pageMargins left="0.7" right="0.7" top="0.75" bottom="0.75" header="0.511811023622047" footer="0.511811023622047"/>
  <pageSetup paperSize="9" scale="55" fitToHeight="0" orientation="portrait" horizontalDpi="300" verticalDpi="300" r:id="rId1"/>
  <rowBreaks count="1" manualBreakCount="1"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="70" zoomScaleNormal="70" workbookViewId="0"/>
  </sheetViews>
  <sheetFormatPr defaultColWidth="9" defaultRowHeight="13.5" x14ac:dyDescent="0.15"/>
  <cols>
    <col min="1" max="9" width="14.875" style="1" customWidth="1"/>
    <col min="10" max="1024" width="9" style="1"/>
  </cols>
  <sheetData>
    <row r="1" spans="1:9" x14ac:dyDescent="0.15">
      <c r="A1" s="1" t="s">
        <v>19</v>
      </c>
    </row>
    <row r="2" spans="1:9" ht="14.25" thickBot="1" x14ac:dyDescent="0.2">
      <c r="I2" s="12" t="s">
        <v>16</v>
      </c>
    </row>
    <row r="3" spans="1:9" x14ac:dyDescent="0.15">
      <c r="A3" s="13" t="s">
        <v>2</v>
      </c>
      <c r="B3" s="145" t="s">
        <v>4</v>
      </c>
      <c r="C3" s="145" t="s">
        <v>20</v>
      </c>
      <c r="D3" s="145" t="s">
        <v>21</v>
      </c>
      <c r="E3" s="145" t="s">
        <v>22</v>
      </c>
      <c r="F3" s="145" t="s">
        <v>23</v>
      </c>
      <c r="G3" s="145" t="s">
        <v>24</v>
      </c>
      <c r="H3" s="145" t="s">
        <v>25</v>
      </c>
      <c r="I3" s="149" t="s">
        <v>26</v>
      </c>
    </row>
    <row r="4" spans="1:9" x14ac:dyDescent="0.15">
      <c r="A4" s="15">
        <v>27</v>
      </c>
      <c r="B4" s="36">
        <v>974</v>
      </c>
      <c r="C4" s="36">
        <v>53</v>
      </c>
      <c r="D4" s="36">
        <v>34</v>
      </c>
      <c r="E4" s="36">
        <v>58</v>
      </c>
      <c r="F4" s="36">
        <v>37</v>
      </c>
      <c r="G4" s="36">
        <v>263</v>
      </c>
      <c r="H4" s="36">
        <v>115</v>
      </c>
      <c r="I4" s="40">
        <v>414</v>
      </c>
    </row>
    <row r="5" spans="1:9" x14ac:dyDescent="0.15">
      <c r="A5" s="15">
        <v>28</v>
      </c>
      <c r="B5" s="36">
        <v>965</v>
      </c>
      <c r="C5" s="36">
        <v>49</v>
      </c>
      <c r="D5" s="36">
        <v>22</v>
      </c>
      <c r="E5" s="36">
        <v>52</v>
      </c>
      <c r="F5" s="36">
        <v>18</v>
      </c>
      <c r="G5" s="36">
        <v>282</v>
      </c>
      <c r="H5" s="36">
        <v>113</v>
      </c>
      <c r="I5" s="40">
        <v>429</v>
      </c>
    </row>
    <row r="6" spans="1:9" x14ac:dyDescent="0.15">
      <c r="A6" s="15">
        <v>29</v>
      </c>
      <c r="B6" s="36">
        <v>977</v>
      </c>
      <c r="C6" s="36">
        <v>40</v>
      </c>
      <c r="D6" s="36">
        <v>42</v>
      </c>
      <c r="E6" s="36">
        <v>77</v>
      </c>
      <c r="F6" s="36">
        <v>27</v>
      </c>
      <c r="G6" s="36">
        <v>211</v>
      </c>
      <c r="H6" s="36">
        <v>112</v>
      </c>
      <c r="I6" s="40">
        <v>468</v>
      </c>
    </row>
    <row r="7" spans="1:9" x14ac:dyDescent="0.15">
      <c r="A7" s="15">
        <v>30</v>
      </c>
      <c r="B7" s="36">
        <v>779</v>
      </c>
      <c r="C7" s="36">
        <v>44</v>
      </c>
      <c r="D7" s="36">
        <v>15</v>
      </c>
      <c r="E7" s="36">
        <v>55</v>
      </c>
      <c r="F7" s="36">
        <v>18</v>
      </c>
      <c r="G7" s="36">
        <v>207</v>
      </c>
      <c r="H7" s="36">
        <v>123</v>
      </c>
      <c r="I7" s="40">
        <v>317</v>
      </c>
    </row>
    <row r="8" spans="1:9" x14ac:dyDescent="0.15">
      <c r="A8" s="15" t="s">
        <v>14</v>
      </c>
      <c r="B8" s="36">
        <v>720</v>
      </c>
      <c r="C8" s="36">
        <v>36</v>
      </c>
      <c r="D8" s="36">
        <v>8</v>
      </c>
      <c r="E8" s="36">
        <v>50</v>
      </c>
      <c r="F8" s="36">
        <v>19</v>
      </c>
      <c r="G8" s="36">
        <v>224</v>
      </c>
      <c r="H8" s="36">
        <v>102</v>
      </c>
      <c r="I8" s="40">
        <v>281</v>
      </c>
    </row>
    <row r="9" spans="1:9" x14ac:dyDescent="0.15">
      <c r="A9" s="15">
        <v>2</v>
      </c>
      <c r="B9" s="36">
        <v>776</v>
      </c>
      <c r="C9" s="36">
        <v>25</v>
      </c>
      <c r="D9" s="36">
        <v>6</v>
      </c>
      <c r="E9" s="36">
        <v>32</v>
      </c>
      <c r="F9" s="36">
        <v>19</v>
      </c>
      <c r="G9" s="36">
        <v>295</v>
      </c>
      <c r="H9" s="36">
        <v>100</v>
      </c>
      <c r="I9" s="40">
        <v>299</v>
      </c>
    </row>
    <row r="10" spans="1:9" x14ac:dyDescent="0.15">
      <c r="A10" s="15">
        <v>3</v>
      </c>
      <c r="B10" s="36">
        <v>651</v>
      </c>
      <c r="C10" s="36">
        <v>24</v>
      </c>
      <c r="D10" s="36">
        <v>4</v>
      </c>
      <c r="E10" s="36">
        <v>50</v>
      </c>
      <c r="F10" s="36">
        <v>17</v>
      </c>
      <c r="G10" s="36">
        <v>246</v>
      </c>
      <c r="H10" s="36">
        <v>69</v>
      </c>
      <c r="I10" s="40">
        <v>241</v>
      </c>
    </row>
    <row r="11" spans="1:9" x14ac:dyDescent="0.15">
      <c r="A11" s="48">
        <v>4</v>
      </c>
      <c r="B11" s="62">
        <f>SUM(C11:I11)</f>
        <v>669</v>
      </c>
      <c r="C11" s="156">
        <v>30</v>
      </c>
      <c r="D11" s="156">
        <v>8</v>
      </c>
      <c r="E11" s="156">
        <v>58</v>
      </c>
      <c r="F11" s="156">
        <v>21</v>
      </c>
      <c r="G11" s="156">
        <v>232</v>
      </c>
      <c r="H11" s="156">
        <v>78</v>
      </c>
      <c r="I11" s="157">
        <v>242</v>
      </c>
    </row>
    <row r="12" spans="1:9" ht="14.25" thickBot="1" x14ac:dyDescent="0.2">
      <c r="A12" s="17">
        <v>5</v>
      </c>
      <c r="B12" s="27">
        <f>SUM(C12:I12)</f>
        <v>517</v>
      </c>
      <c r="C12" s="18">
        <v>27</v>
      </c>
      <c r="D12" s="18">
        <v>5</v>
      </c>
      <c r="E12" s="18">
        <v>50</v>
      </c>
      <c r="F12" s="18">
        <v>23</v>
      </c>
      <c r="G12" s="18">
        <v>184</v>
      </c>
      <c r="H12" s="18">
        <v>62</v>
      </c>
      <c r="I12" s="19">
        <v>166</v>
      </c>
    </row>
  </sheetData>
  <phoneticPr fontId="11"/>
  <pageMargins left="0.7" right="0.7" top="0.75" bottom="0.75" header="0.511811023622047" footer="0.511811023622047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Normal="100" workbookViewId="0"/>
  </sheetViews>
  <sheetFormatPr defaultColWidth="9" defaultRowHeight="13.5" x14ac:dyDescent="0.15"/>
  <cols>
    <col min="1" max="1" width="9" style="1"/>
    <col min="2" max="11" width="12.5" style="1" customWidth="1"/>
    <col min="12" max="1024" width="9" style="1"/>
  </cols>
  <sheetData>
    <row r="1" spans="1:11" ht="14.25" thickBot="1" x14ac:dyDescent="0.2">
      <c r="A1" s="1" t="s">
        <v>357</v>
      </c>
    </row>
    <row r="2" spans="1:11" x14ac:dyDescent="0.15">
      <c r="A2" s="2" t="s">
        <v>2</v>
      </c>
      <c r="B2" s="298" t="s">
        <v>30</v>
      </c>
      <c r="C2" s="298"/>
      <c r="D2" s="298" t="s">
        <v>234</v>
      </c>
      <c r="E2" s="298"/>
      <c r="F2" s="298" t="s">
        <v>235</v>
      </c>
      <c r="G2" s="298"/>
      <c r="H2" s="298" t="s">
        <v>236</v>
      </c>
      <c r="I2" s="298"/>
      <c r="J2" s="305" t="s">
        <v>358</v>
      </c>
      <c r="K2" s="305"/>
    </row>
    <row r="3" spans="1:11" x14ac:dyDescent="0.15">
      <c r="A3" s="4"/>
      <c r="B3" s="6" t="s">
        <v>29</v>
      </c>
      <c r="C3" s="6" t="s">
        <v>359</v>
      </c>
      <c r="D3" s="6" t="s">
        <v>29</v>
      </c>
      <c r="E3" s="6" t="s">
        <v>359</v>
      </c>
      <c r="F3" s="6" t="s">
        <v>29</v>
      </c>
      <c r="G3" s="6" t="s">
        <v>359</v>
      </c>
      <c r="H3" s="6" t="s">
        <v>29</v>
      </c>
      <c r="I3" s="6" t="s">
        <v>359</v>
      </c>
      <c r="J3" s="6" t="s">
        <v>29</v>
      </c>
      <c r="K3" s="141" t="s">
        <v>359</v>
      </c>
    </row>
    <row r="4" spans="1:11" x14ac:dyDescent="0.15">
      <c r="A4" s="8"/>
      <c r="B4" s="24" t="s">
        <v>43</v>
      </c>
      <c r="C4" s="24" t="s">
        <v>360</v>
      </c>
      <c r="D4" s="24" t="s">
        <v>43</v>
      </c>
      <c r="E4" s="24" t="s">
        <v>360</v>
      </c>
      <c r="F4" s="24" t="s">
        <v>43</v>
      </c>
      <c r="G4" s="24" t="s">
        <v>360</v>
      </c>
      <c r="H4" s="24" t="s">
        <v>43</v>
      </c>
      <c r="I4" s="24" t="s">
        <v>360</v>
      </c>
      <c r="J4" s="24" t="s">
        <v>43</v>
      </c>
      <c r="K4" s="25" t="s">
        <v>360</v>
      </c>
    </row>
    <row r="5" spans="1:11" x14ac:dyDescent="0.15">
      <c r="A5" s="8">
        <v>27</v>
      </c>
      <c r="B5" s="9">
        <v>1077</v>
      </c>
      <c r="C5" s="9">
        <v>92567</v>
      </c>
      <c r="D5" s="9">
        <v>520</v>
      </c>
      <c r="E5" s="9">
        <v>40795</v>
      </c>
      <c r="F5" s="9">
        <v>128</v>
      </c>
      <c r="G5" s="9">
        <v>15402</v>
      </c>
      <c r="H5" s="9">
        <v>429</v>
      </c>
      <c r="I5" s="9">
        <v>36370</v>
      </c>
      <c r="J5" s="9">
        <v>0</v>
      </c>
      <c r="K5" s="10">
        <v>0</v>
      </c>
    </row>
    <row r="6" spans="1:11" x14ac:dyDescent="0.15">
      <c r="A6" s="8">
        <v>28</v>
      </c>
      <c r="B6" s="9">
        <v>1138</v>
      </c>
      <c r="C6" s="9">
        <v>101147</v>
      </c>
      <c r="D6" s="9">
        <v>502</v>
      </c>
      <c r="E6" s="9">
        <v>42479</v>
      </c>
      <c r="F6" s="9">
        <v>134</v>
      </c>
      <c r="G6" s="9">
        <v>15835</v>
      </c>
      <c r="H6" s="9">
        <v>492</v>
      </c>
      <c r="I6" s="9">
        <v>42716</v>
      </c>
      <c r="J6" s="9">
        <v>10</v>
      </c>
      <c r="K6" s="10">
        <v>117</v>
      </c>
    </row>
    <row r="7" spans="1:11" x14ac:dyDescent="0.15">
      <c r="A7" s="8">
        <v>29</v>
      </c>
      <c r="B7" s="9">
        <v>1259</v>
      </c>
      <c r="C7" s="9">
        <v>109570</v>
      </c>
      <c r="D7" s="9">
        <v>539</v>
      </c>
      <c r="E7" s="9">
        <v>43375</v>
      </c>
      <c r="F7" s="9">
        <v>163</v>
      </c>
      <c r="G7" s="9">
        <v>17861</v>
      </c>
      <c r="H7" s="9">
        <v>543</v>
      </c>
      <c r="I7" s="9">
        <v>47809</v>
      </c>
      <c r="J7" s="9">
        <v>14</v>
      </c>
      <c r="K7" s="10">
        <v>525</v>
      </c>
    </row>
    <row r="8" spans="1:11" x14ac:dyDescent="0.15">
      <c r="A8" s="8">
        <v>30</v>
      </c>
      <c r="B8" s="9">
        <v>1346</v>
      </c>
      <c r="C8" s="9">
        <v>119314</v>
      </c>
      <c r="D8" s="9">
        <v>544</v>
      </c>
      <c r="E8" s="9">
        <v>45333</v>
      </c>
      <c r="F8" s="9">
        <v>174</v>
      </c>
      <c r="G8" s="9">
        <v>17207</v>
      </c>
      <c r="H8" s="9">
        <v>614</v>
      </c>
      <c r="I8" s="9">
        <v>56661</v>
      </c>
      <c r="J8" s="9">
        <v>14</v>
      </c>
      <c r="K8" s="10">
        <v>113</v>
      </c>
    </row>
    <row r="9" spans="1:11" x14ac:dyDescent="0.15">
      <c r="A9" s="8" t="s">
        <v>14</v>
      </c>
      <c r="B9" s="9">
        <v>1421</v>
      </c>
      <c r="C9" s="9">
        <v>121877</v>
      </c>
      <c r="D9" s="9">
        <v>559</v>
      </c>
      <c r="E9" s="9">
        <v>40177</v>
      </c>
      <c r="F9" s="9">
        <v>177</v>
      </c>
      <c r="G9" s="9">
        <v>17490</v>
      </c>
      <c r="H9" s="9">
        <v>672</v>
      </c>
      <c r="I9" s="9">
        <v>63968</v>
      </c>
      <c r="J9" s="9">
        <v>13</v>
      </c>
      <c r="K9" s="10">
        <v>242</v>
      </c>
    </row>
    <row r="10" spans="1:11" x14ac:dyDescent="0.15">
      <c r="A10" s="8">
        <v>2</v>
      </c>
      <c r="B10" s="9">
        <v>1493</v>
      </c>
      <c r="C10" s="9">
        <v>124889</v>
      </c>
      <c r="D10" s="9">
        <v>554</v>
      </c>
      <c r="E10" s="9">
        <v>40251</v>
      </c>
      <c r="F10" s="9">
        <v>188</v>
      </c>
      <c r="G10" s="9">
        <v>19197</v>
      </c>
      <c r="H10" s="9">
        <v>733</v>
      </c>
      <c r="I10" s="9">
        <v>65134</v>
      </c>
      <c r="J10" s="9">
        <v>18</v>
      </c>
      <c r="K10" s="10">
        <v>317</v>
      </c>
    </row>
    <row r="11" spans="1:11" x14ac:dyDescent="0.15">
      <c r="A11" s="8">
        <v>3</v>
      </c>
      <c r="B11" s="9">
        <v>1291</v>
      </c>
      <c r="C11" s="9">
        <v>139133</v>
      </c>
      <c r="D11" s="9">
        <v>402</v>
      </c>
      <c r="E11" s="9">
        <v>41862</v>
      </c>
      <c r="F11" s="9">
        <v>180</v>
      </c>
      <c r="G11" s="9">
        <v>23068</v>
      </c>
      <c r="H11" s="9">
        <v>693</v>
      </c>
      <c r="I11" s="9">
        <v>73332</v>
      </c>
      <c r="J11" s="9">
        <v>16</v>
      </c>
      <c r="K11" s="10">
        <v>871</v>
      </c>
    </row>
    <row r="12" spans="1:11" x14ac:dyDescent="0.15">
      <c r="A12" s="8">
        <v>4</v>
      </c>
      <c r="B12" s="9">
        <v>1386</v>
      </c>
      <c r="C12" s="9">
        <v>146075</v>
      </c>
      <c r="D12" s="9">
        <v>414</v>
      </c>
      <c r="E12" s="9">
        <v>36398</v>
      </c>
      <c r="F12" s="9">
        <v>201</v>
      </c>
      <c r="G12" s="9">
        <v>23770</v>
      </c>
      <c r="H12" s="9">
        <v>755</v>
      </c>
      <c r="I12" s="9">
        <v>85047</v>
      </c>
      <c r="J12" s="9">
        <v>16</v>
      </c>
      <c r="K12" s="10">
        <v>860</v>
      </c>
    </row>
    <row r="13" spans="1:11" ht="14.25" thickBot="1" x14ac:dyDescent="0.2">
      <c r="A13" s="11">
        <v>5</v>
      </c>
      <c r="B13" s="105">
        <v>1439</v>
      </c>
      <c r="C13" s="105">
        <v>130851</v>
      </c>
      <c r="D13" s="105">
        <v>398</v>
      </c>
      <c r="E13" s="105">
        <v>36974</v>
      </c>
      <c r="F13" s="105">
        <v>199</v>
      </c>
      <c r="G13" s="105">
        <v>22176</v>
      </c>
      <c r="H13" s="105">
        <v>821</v>
      </c>
      <c r="I13" s="105">
        <v>70938</v>
      </c>
      <c r="J13" s="105">
        <v>21</v>
      </c>
      <c r="K13" s="106">
        <v>763</v>
      </c>
    </row>
    <row r="14" spans="1:11" x14ac:dyDescent="0.15">
      <c r="A14" s="1" t="s">
        <v>371</v>
      </c>
    </row>
  </sheetData>
  <mergeCells count="5">
    <mergeCell ref="B2:C2"/>
    <mergeCell ref="D2:E2"/>
    <mergeCell ref="F2:G2"/>
    <mergeCell ref="H2:I2"/>
    <mergeCell ref="J2:K2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3"/>
  <sheetViews>
    <sheetView workbookViewId="0"/>
  </sheetViews>
  <sheetFormatPr defaultRowHeight="18.75" x14ac:dyDescent="0.4"/>
  <cols>
    <col min="1" max="1" width="9" style="196"/>
    <col min="2" max="9" width="12" style="196" customWidth="1"/>
    <col min="10" max="16384" width="9" style="196"/>
  </cols>
  <sheetData>
    <row r="1" spans="1:9" ht="19.5" thickBot="1" x14ac:dyDescent="0.45">
      <c r="A1" s="195" t="s">
        <v>372</v>
      </c>
      <c r="B1" s="195"/>
      <c r="C1" s="195"/>
      <c r="D1" s="195"/>
      <c r="E1" s="195"/>
      <c r="F1" s="195"/>
      <c r="G1" s="195"/>
      <c r="H1" s="195"/>
      <c r="I1" s="195"/>
    </row>
    <row r="2" spans="1:9" x14ac:dyDescent="0.4">
      <c r="A2" s="197" t="s">
        <v>373</v>
      </c>
      <c r="B2" s="306" t="s">
        <v>374</v>
      </c>
      <c r="C2" s="307"/>
      <c r="D2" s="306" t="s">
        <v>375</v>
      </c>
      <c r="E2" s="307"/>
      <c r="F2" s="306" t="s">
        <v>376</v>
      </c>
      <c r="G2" s="307"/>
      <c r="H2" s="306" t="s">
        <v>377</v>
      </c>
      <c r="I2" s="308"/>
    </row>
    <row r="3" spans="1:9" x14ac:dyDescent="0.4">
      <c r="A3" s="198"/>
      <c r="B3" s="199" t="s">
        <v>378</v>
      </c>
      <c r="C3" s="199" t="s">
        <v>379</v>
      </c>
      <c r="D3" s="199" t="s">
        <v>378</v>
      </c>
      <c r="E3" s="199" t="s">
        <v>379</v>
      </c>
      <c r="F3" s="199" t="s">
        <v>378</v>
      </c>
      <c r="G3" s="199" t="s">
        <v>379</v>
      </c>
      <c r="H3" s="199" t="s">
        <v>378</v>
      </c>
      <c r="I3" s="200" t="s">
        <v>379</v>
      </c>
    </row>
    <row r="4" spans="1:9" x14ac:dyDescent="0.4">
      <c r="A4" s="201"/>
      <c r="B4" s="202" t="s">
        <v>380</v>
      </c>
      <c r="C4" s="202" t="s">
        <v>381</v>
      </c>
      <c r="D4" s="202" t="s">
        <v>380</v>
      </c>
      <c r="E4" s="202" t="s">
        <v>382</v>
      </c>
      <c r="F4" s="202" t="s">
        <v>380</v>
      </c>
      <c r="G4" s="202" t="s">
        <v>382</v>
      </c>
      <c r="H4" s="202" t="s">
        <v>380</v>
      </c>
      <c r="I4" s="203" t="s">
        <v>382</v>
      </c>
    </row>
    <row r="5" spans="1:9" x14ac:dyDescent="0.4">
      <c r="A5" s="204">
        <v>27</v>
      </c>
      <c r="B5" s="205">
        <v>20</v>
      </c>
      <c r="C5" s="205">
        <v>1526</v>
      </c>
      <c r="D5" s="205">
        <v>19</v>
      </c>
      <c r="E5" s="205">
        <v>1319</v>
      </c>
      <c r="F5" s="205">
        <v>1</v>
      </c>
      <c r="G5" s="205">
        <v>207</v>
      </c>
      <c r="H5" s="205">
        <v>0</v>
      </c>
      <c r="I5" s="206">
        <v>0</v>
      </c>
    </row>
    <row r="6" spans="1:9" x14ac:dyDescent="0.4">
      <c r="A6" s="204">
        <v>28</v>
      </c>
      <c r="B6" s="205">
        <v>28</v>
      </c>
      <c r="C6" s="205">
        <v>2713</v>
      </c>
      <c r="D6" s="205">
        <v>19</v>
      </c>
      <c r="E6" s="205">
        <v>1429</v>
      </c>
      <c r="F6" s="205">
        <v>9</v>
      </c>
      <c r="G6" s="205">
        <v>1284</v>
      </c>
      <c r="H6" s="205">
        <v>0</v>
      </c>
      <c r="I6" s="206">
        <v>0</v>
      </c>
    </row>
    <row r="7" spans="1:9" x14ac:dyDescent="0.4">
      <c r="A7" s="204">
        <v>29</v>
      </c>
      <c r="B7" s="205">
        <v>34</v>
      </c>
      <c r="C7" s="205">
        <v>1787</v>
      </c>
      <c r="D7" s="205">
        <v>30</v>
      </c>
      <c r="E7" s="205">
        <v>1631</v>
      </c>
      <c r="F7" s="205">
        <v>4</v>
      </c>
      <c r="G7" s="205">
        <v>156</v>
      </c>
      <c r="H7" s="205">
        <v>0</v>
      </c>
      <c r="I7" s="206">
        <v>0</v>
      </c>
    </row>
    <row r="8" spans="1:9" x14ac:dyDescent="0.4">
      <c r="A8" s="204">
        <v>30</v>
      </c>
      <c r="B8" s="205">
        <v>4</v>
      </c>
      <c r="C8" s="205">
        <v>190</v>
      </c>
      <c r="D8" s="205">
        <v>4</v>
      </c>
      <c r="E8" s="205">
        <v>190</v>
      </c>
      <c r="F8" s="205">
        <v>0</v>
      </c>
      <c r="G8" s="205">
        <v>0</v>
      </c>
      <c r="H8" s="205">
        <v>0</v>
      </c>
      <c r="I8" s="206">
        <v>0</v>
      </c>
    </row>
    <row r="9" spans="1:9" x14ac:dyDescent="0.4">
      <c r="A9" s="204" t="s">
        <v>383</v>
      </c>
      <c r="B9" s="205">
        <v>0</v>
      </c>
      <c r="C9" s="205">
        <v>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6">
        <v>0</v>
      </c>
    </row>
    <row r="10" spans="1:9" x14ac:dyDescent="0.4">
      <c r="A10" s="207">
        <v>2</v>
      </c>
      <c r="B10" s="205">
        <v>0</v>
      </c>
      <c r="C10" s="205">
        <v>0</v>
      </c>
      <c r="D10" s="205">
        <v>0</v>
      </c>
      <c r="E10" s="205">
        <v>0</v>
      </c>
      <c r="F10" s="205">
        <v>0</v>
      </c>
      <c r="G10" s="205">
        <v>0</v>
      </c>
      <c r="H10" s="205">
        <v>0</v>
      </c>
      <c r="I10" s="206">
        <v>0</v>
      </c>
    </row>
    <row r="11" spans="1:9" x14ac:dyDescent="0.4">
      <c r="A11" s="208">
        <v>3</v>
      </c>
      <c r="B11" s="209">
        <v>2</v>
      </c>
      <c r="C11" s="209">
        <v>198</v>
      </c>
      <c r="D11" s="209">
        <v>1</v>
      </c>
      <c r="E11" s="209">
        <v>123</v>
      </c>
      <c r="F11" s="209">
        <v>1</v>
      </c>
      <c r="G11" s="209">
        <v>75</v>
      </c>
      <c r="H11" s="205">
        <v>0</v>
      </c>
      <c r="I11" s="206">
        <v>0</v>
      </c>
    </row>
    <row r="12" spans="1:9" x14ac:dyDescent="0.4">
      <c r="A12" s="208">
        <v>4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1">
        <v>0</v>
      </c>
    </row>
    <row r="13" spans="1:9" ht="19.5" thickBot="1" x14ac:dyDescent="0.45">
      <c r="A13" s="212">
        <v>5</v>
      </c>
      <c r="B13" s="213">
        <v>0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  <c r="H13" s="213">
        <v>0</v>
      </c>
      <c r="I13" s="214">
        <v>0</v>
      </c>
    </row>
  </sheetData>
  <mergeCells count="4">
    <mergeCell ref="B2:C2"/>
    <mergeCell ref="D2:E2"/>
    <mergeCell ref="F2:G2"/>
    <mergeCell ref="H2:I2"/>
  </mergeCells>
  <phoneticPr fontId="1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4"/>
  <sheetViews>
    <sheetView view="pageBreakPreview" zoomScale="90" zoomScaleNormal="100" zoomScaleSheetLayoutView="90" workbookViewId="0"/>
  </sheetViews>
  <sheetFormatPr defaultRowHeight="18.75" x14ac:dyDescent="0.4"/>
  <cols>
    <col min="1" max="16384" width="9" style="217"/>
  </cols>
  <sheetData>
    <row r="1" spans="1:17" x14ac:dyDescent="0.4">
      <c r="A1" s="215" t="s">
        <v>384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x14ac:dyDescent="0.4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x14ac:dyDescent="0.4">
      <c r="A3" s="216" t="s">
        <v>385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ht="19.5" thickBot="1" x14ac:dyDescent="0.45">
      <c r="A4" s="216"/>
      <c r="B4" s="216"/>
      <c r="C4" s="216"/>
      <c r="D4" s="216"/>
      <c r="E4" s="216"/>
      <c r="F4" s="216"/>
      <c r="G4" s="216"/>
      <c r="H4" s="216"/>
      <c r="I4" s="216"/>
      <c r="J4" s="218" t="s">
        <v>386</v>
      </c>
      <c r="K4" s="216"/>
      <c r="L4" s="216"/>
      <c r="M4" s="216"/>
      <c r="N4" s="216"/>
      <c r="O4" s="216"/>
      <c r="P4" s="216"/>
      <c r="Q4" s="216"/>
    </row>
    <row r="5" spans="1:17" x14ac:dyDescent="0.4">
      <c r="A5" s="219" t="s">
        <v>373</v>
      </c>
      <c r="B5" s="220" t="s">
        <v>387</v>
      </c>
      <c r="C5" s="282" t="s">
        <v>388</v>
      </c>
      <c r="D5" s="283"/>
      <c r="E5" s="283"/>
      <c r="F5" s="283"/>
      <c r="G5" s="283"/>
      <c r="H5" s="283"/>
      <c r="I5" s="283"/>
      <c r="J5" s="283"/>
      <c r="K5" s="216"/>
      <c r="L5" s="216"/>
      <c r="M5" s="216"/>
      <c r="N5" s="216"/>
      <c r="O5" s="216"/>
      <c r="P5" s="216"/>
      <c r="Q5" s="216"/>
    </row>
    <row r="6" spans="1:17" x14ac:dyDescent="0.4">
      <c r="A6" s="221"/>
      <c r="B6" s="222"/>
      <c r="C6" s="223" t="s">
        <v>374</v>
      </c>
      <c r="D6" s="223" t="s">
        <v>389</v>
      </c>
      <c r="E6" s="223" t="s">
        <v>31</v>
      </c>
      <c r="F6" s="223" t="s">
        <v>390</v>
      </c>
      <c r="G6" s="223" t="s">
        <v>32</v>
      </c>
      <c r="H6" s="223" t="s">
        <v>391</v>
      </c>
      <c r="I6" s="223" t="s">
        <v>392</v>
      </c>
      <c r="J6" s="224" t="s">
        <v>393</v>
      </c>
      <c r="K6" s="216"/>
      <c r="L6" s="216"/>
      <c r="M6" s="216"/>
      <c r="N6" s="216"/>
      <c r="O6" s="216"/>
      <c r="P6" s="216"/>
      <c r="Q6" s="216"/>
    </row>
    <row r="7" spans="1:17" x14ac:dyDescent="0.4">
      <c r="A7" s="225">
        <v>27</v>
      </c>
      <c r="B7" s="226">
        <v>292</v>
      </c>
      <c r="C7" s="226">
        <v>136049</v>
      </c>
      <c r="D7" s="226">
        <v>32596</v>
      </c>
      <c r="E7" s="226">
        <v>37801</v>
      </c>
      <c r="F7" s="226">
        <v>16424</v>
      </c>
      <c r="G7" s="226">
        <v>14685</v>
      </c>
      <c r="H7" s="226">
        <v>26234</v>
      </c>
      <c r="I7" s="226">
        <v>5775</v>
      </c>
      <c r="J7" s="227">
        <v>2534</v>
      </c>
      <c r="K7" s="216"/>
      <c r="L7" s="216"/>
      <c r="M7" s="216"/>
      <c r="N7" s="216"/>
      <c r="O7" s="216"/>
      <c r="P7" s="216"/>
      <c r="Q7" s="216"/>
    </row>
    <row r="8" spans="1:17" x14ac:dyDescent="0.4">
      <c r="A8" s="225">
        <v>28</v>
      </c>
      <c r="B8" s="226">
        <v>197</v>
      </c>
      <c r="C8" s="226">
        <v>90521</v>
      </c>
      <c r="D8" s="226">
        <v>19738</v>
      </c>
      <c r="E8" s="226">
        <v>28266</v>
      </c>
      <c r="F8" s="226">
        <v>10494</v>
      </c>
      <c r="G8" s="226">
        <v>9879</v>
      </c>
      <c r="H8" s="226">
        <v>17625</v>
      </c>
      <c r="I8" s="226">
        <v>2900</v>
      </c>
      <c r="J8" s="227">
        <v>1619</v>
      </c>
      <c r="K8" s="216"/>
      <c r="L8" s="216"/>
      <c r="M8" s="216"/>
      <c r="N8" s="216"/>
      <c r="O8" s="216"/>
      <c r="P8" s="216"/>
      <c r="Q8" s="216"/>
    </row>
    <row r="9" spans="1:17" x14ac:dyDescent="0.4">
      <c r="A9" s="225">
        <v>29</v>
      </c>
      <c r="B9" s="226">
        <v>258</v>
      </c>
      <c r="C9" s="226">
        <v>127104</v>
      </c>
      <c r="D9" s="226">
        <v>27300</v>
      </c>
      <c r="E9" s="226">
        <v>34320</v>
      </c>
      <c r="F9" s="226">
        <v>15855</v>
      </c>
      <c r="G9" s="226">
        <v>12309</v>
      </c>
      <c r="H9" s="226">
        <v>25859</v>
      </c>
      <c r="I9" s="226">
        <v>5074</v>
      </c>
      <c r="J9" s="227">
        <v>6387</v>
      </c>
      <c r="K9" s="216"/>
      <c r="L9" s="216"/>
      <c r="M9" s="216"/>
      <c r="N9" s="216"/>
      <c r="O9" s="216"/>
      <c r="P9" s="216"/>
      <c r="Q9" s="216"/>
    </row>
    <row r="10" spans="1:17" x14ac:dyDescent="0.4">
      <c r="A10" s="225">
        <v>30</v>
      </c>
      <c r="B10" s="226">
        <v>292</v>
      </c>
      <c r="C10" s="226">
        <v>125774</v>
      </c>
      <c r="D10" s="226">
        <v>22591</v>
      </c>
      <c r="E10" s="226">
        <v>35839</v>
      </c>
      <c r="F10" s="226">
        <v>20348</v>
      </c>
      <c r="G10" s="226">
        <v>14982</v>
      </c>
      <c r="H10" s="226">
        <v>23434</v>
      </c>
      <c r="I10" s="226">
        <v>4055</v>
      </c>
      <c r="J10" s="227">
        <v>4525</v>
      </c>
      <c r="K10" s="216"/>
      <c r="L10" s="216"/>
      <c r="M10" s="216"/>
      <c r="N10" s="216"/>
      <c r="O10" s="216"/>
      <c r="P10" s="216"/>
      <c r="Q10" s="216"/>
    </row>
    <row r="11" spans="1:17" x14ac:dyDescent="0.4">
      <c r="A11" s="225" t="s">
        <v>383</v>
      </c>
      <c r="B11" s="226">
        <v>216</v>
      </c>
      <c r="C11" s="226">
        <v>95333</v>
      </c>
      <c r="D11" s="226">
        <v>18174</v>
      </c>
      <c r="E11" s="226">
        <v>22802</v>
      </c>
      <c r="F11" s="226">
        <v>18288</v>
      </c>
      <c r="G11" s="226">
        <v>12436</v>
      </c>
      <c r="H11" s="226">
        <v>16896</v>
      </c>
      <c r="I11" s="226">
        <v>3334</v>
      </c>
      <c r="J11" s="227">
        <v>3403</v>
      </c>
      <c r="K11" s="216"/>
      <c r="L11" s="216"/>
      <c r="M11" s="216"/>
      <c r="N11" s="216"/>
      <c r="O11" s="216"/>
      <c r="P11" s="216"/>
      <c r="Q11" s="216"/>
    </row>
    <row r="12" spans="1:17" x14ac:dyDescent="0.4">
      <c r="A12" s="225">
        <v>2</v>
      </c>
      <c r="B12" s="226">
        <v>244</v>
      </c>
      <c r="C12" s="226">
        <v>39927</v>
      </c>
      <c r="D12" s="226">
        <v>5473</v>
      </c>
      <c r="E12" s="226">
        <v>14474</v>
      </c>
      <c r="F12" s="226">
        <v>6620</v>
      </c>
      <c r="G12" s="226">
        <v>9253</v>
      </c>
      <c r="H12" s="226">
        <v>2564</v>
      </c>
      <c r="I12" s="226">
        <v>1199</v>
      </c>
      <c r="J12" s="227">
        <v>344</v>
      </c>
      <c r="K12" s="216"/>
      <c r="L12" s="216"/>
      <c r="M12" s="216"/>
      <c r="N12" s="216"/>
      <c r="O12" s="216"/>
      <c r="P12" s="216"/>
      <c r="Q12" s="216"/>
    </row>
    <row r="13" spans="1:17" x14ac:dyDescent="0.4">
      <c r="A13" s="225">
        <v>3</v>
      </c>
      <c r="B13" s="226">
        <v>292</v>
      </c>
      <c r="C13" s="226">
        <v>61616</v>
      </c>
      <c r="D13" s="226">
        <v>8031</v>
      </c>
      <c r="E13" s="226">
        <v>22073</v>
      </c>
      <c r="F13" s="226">
        <v>10481</v>
      </c>
      <c r="G13" s="226">
        <v>11665</v>
      </c>
      <c r="H13" s="226">
        <v>5349</v>
      </c>
      <c r="I13" s="226">
        <v>2090</v>
      </c>
      <c r="J13" s="227">
        <v>1927</v>
      </c>
      <c r="K13" s="216"/>
      <c r="L13" s="216"/>
      <c r="M13" s="216"/>
      <c r="N13" s="216"/>
      <c r="O13" s="216"/>
      <c r="P13" s="216"/>
      <c r="Q13" s="216"/>
    </row>
    <row r="14" spans="1:17" x14ac:dyDescent="0.4">
      <c r="A14" s="225">
        <v>4</v>
      </c>
      <c r="B14" s="226">
        <v>291</v>
      </c>
      <c r="C14" s="226">
        <v>93745</v>
      </c>
      <c r="D14" s="226">
        <v>17107</v>
      </c>
      <c r="E14" s="226">
        <v>30205</v>
      </c>
      <c r="F14" s="226">
        <v>15299</v>
      </c>
      <c r="G14" s="226">
        <v>12570</v>
      </c>
      <c r="H14" s="226">
        <v>10500</v>
      </c>
      <c r="I14" s="226">
        <v>1771</v>
      </c>
      <c r="J14" s="227">
        <v>6293</v>
      </c>
      <c r="K14" s="228"/>
      <c r="L14" s="216"/>
      <c r="M14" s="216"/>
      <c r="N14" s="216"/>
      <c r="O14" s="216"/>
      <c r="P14" s="216"/>
      <c r="Q14" s="216"/>
    </row>
    <row r="15" spans="1:17" ht="19.5" thickBot="1" x14ac:dyDescent="0.45">
      <c r="A15" s="229">
        <v>5</v>
      </c>
      <c r="B15" s="230">
        <v>293</v>
      </c>
      <c r="C15" s="230">
        <v>102999</v>
      </c>
      <c r="D15" s="230">
        <v>19233</v>
      </c>
      <c r="E15" s="230">
        <v>31562</v>
      </c>
      <c r="F15" s="230">
        <v>14763</v>
      </c>
      <c r="G15" s="230">
        <v>16316</v>
      </c>
      <c r="H15" s="230">
        <v>8250</v>
      </c>
      <c r="I15" s="230">
        <v>1684</v>
      </c>
      <c r="J15" s="231">
        <v>11191</v>
      </c>
      <c r="K15" s="228"/>
      <c r="L15" s="216"/>
      <c r="M15" s="216"/>
      <c r="N15" s="216"/>
      <c r="O15" s="216"/>
      <c r="P15" s="216"/>
      <c r="Q15" s="216"/>
    </row>
    <row r="16" spans="1:17" x14ac:dyDescent="0.4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</row>
    <row r="17" spans="1:17" x14ac:dyDescent="0.4">
      <c r="A17" s="215" t="s">
        <v>394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</row>
    <row r="18" spans="1:17" ht="19.5" thickBot="1" x14ac:dyDescent="0.45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8" t="s">
        <v>386</v>
      </c>
      <c r="P18" s="216"/>
      <c r="Q18" s="216"/>
    </row>
    <row r="19" spans="1:17" x14ac:dyDescent="0.4">
      <c r="A19" s="219" t="s">
        <v>373</v>
      </c>
      <c r="B19" s="220" t="s">
        <v>395</v>
      </c>
      <c r="C19" s="282" t="s">
        <v>396</v>
      </c>
      <c r="D19" s="283"/>
      <c r="E19" s="283"/>
      <c r="F19" s="283"/>
      <c r="G19" s="283"/>
      <c r="H19" s="283"/>
      <c r="I19" s="283"/>
      <c r="J19" s="283"/>
      <c r="K19" s="283"/>
      <c r="L19" s="284"/>
      <c r="M19" s="220" t="s">
        <v>397</v>
      </c>
      <c r="N19" s="220"/>
      <c r="O19" s="232"/>
      <c r="P19" s="216"/>
      <c r="Q19" s="216"/>
    </row>
    <row r="20" spans="1:17" x14ac:dyDescent="0.4">
      <c r="A20" s="233"/>
      <c r="B20" s="234"/>
      <c r="C20" s="223" t="s">
        <v>398</v>
      </c>
      <c r="D20" s="223" t="s">
        <v>399</v>
      </c>
      <c r="E20" s="223" t="s">
        <v>400</v>
      </c>
      <c r="F20" s="223" t="s">
        <v>401</v>
      </c>
      <c r="G20" s="223" t="s">
        <v>402</v>
      </c>
      <c r="H20" s="223" t="s">
        <v>403</v>
      </c>
      <c r="I20" s="223" t="s">
        <v>404</v>
      </c>
      <c r="J20" s="223" t="s">
        <v>405</v>
      </c>
      <c r="K20" s="223" t="s">
        <v>406</v>
      </c>
      <c r="L20" s="223" t="s">
        <v>407</v>
      </c>
      <c r="M20" s="223" t="s">
        <v>398</v>
      </c>
      <c r="N20" s="223" t="s">
        <v>408</v>
      </c>
      <c r="O20" s="224" t="s">
        <v>409</v>
      </c>
      <c r="P20" s="216"/>
      <c r="Q20" s="216"/>
    </row>
    <row r="21" spans="1:17" x14ac:dyDescent="0.4">
      <c r="A21" s="225">
        <v>27</v>
      </c>
      <c r="B21" s="226">
        <v>136049</v>
      </c>
      <c r="C21" s="226">
        <v>52399</v>
      </c>
      <c r="D21" s="226">
        <v>7369</v>
      </c>
      <c r="E21" s="226">
        <v>1325</v>
      </c>
      <c r="F21" s="226">
        <v>20354</v>
      </c>
      <c r="G21" s="226">
        <v>922</v>
      </c>
      <c r="H21" s="226">
        <v>8662</v>
      </c>
      <c r="I21" s="226">
        <v>1091</v>
      </c>
      <c r="J21" s="226">
        <v>2959</v>
      </c>
      <c r="K21" s="226">
        <v>0</v>
      </c>
      <c r="L21" s="226">
        <v>9717</v>
      </c>
      <c r="M21" s="226">
        <v>83650</v>
      </c>
      <c r="N21" s="226">
        <v>41494</v>
      </c>
      <c r="O21" s="227">
        <v>42156</v>
      </c>
      <c r="P21" s="216"/>
      <c r="Q21" s="216"/>
    </row>
    <row r="22" spans="1:17" x14ac:dyDescent="0.4">
      <c r="A22" s="225">
        <v>28</v>
      </c>
      <c r="B22" s="226">
        <v>90521</v>
      </c>
      <c r="C22" s="226">
        <v>35339</v>
      </c>
      <c r="D22" s="226">
        <v>4588</v>
      </c>
      <c r="E22" s="226">
        <v>948</v>
      </c>
      <c r="F22" s="226">
        <v>13439</v>
      </c>
      <c r="G22" s="226">
        <v>759</v>
      </c>
      <c r="H22" s="226">
        <v>6462</v>
      </c>
      <c r="I22" s="226">
        <v>834</v>
      </c>
      <c r="J22" s="226">
        <v>2035</v>
      </c>
      <c r="K22" s="226">
        <v>0</v>
      </c>
      <c r="L22" s="226">
        <v>6274</v>
      </c>
      <c r="M22" s="226">
        <v>55182</v>
      </c>
      <c r="N22" s="226">
        <v>31360</v>
      </c>
      <c r="O22" s="227">
        <v>23822</v>
      </c>
      <c r="P22" s="216"/>
      <c r="Q22" s="216"/>
    </row>
    <row r="23" spans="1:17" x14ac:dyDescent="0.4">
      <c r="A23" s="225">
        <v>29</v>
      </c>
      <c r="B23" s="226">
        <v>127104</v>
      </c>
      <c r="C23" s="226">
        <v>43594</v>
      </c>
      <c r="D23" s="226">
        <v>6222</v>
      </c>
      <c r="E23" s="226">
        <v>1385</v>
      </c>
      <c r="F23" s="226">
        <v>17025</v>
      </c>
      <c r="G23" s="226">
        <v>755</v>
      </c>
      <c r="H23" s="226">
        <v>8008</v>
      </c>
      <c r="I23" s="226">
        <v>727</v>
      </c>
      <c r="J23" s="226">
        <v>1965</v>
      </c>
      <c r="K23" s="226">
        <v>27</v>
      </c>
      <c r="L23" s="226">
        <v>7480</v>
      </c>
      <c r="M23" s="226">
        <v>83510</v>
      </c>
      <c r="N23" s="226">
        <v>51275</v>
      </c>
      <c r="O23" s="227">
        <v>32235</v>
      </c>
      <c r="P23" s="216"/>
      <c r="Q23" s="216"/>
    </row>
    <row r="24" spans="1:17" x14ac:dyDescent="0.4">
      <c r="A24" s="225">
        <v>30</v>
      </c>
      <c r="B24" s="226">
        <v>125774</v>
      </c>
      <c r="C24" s="226">
        <v>48771</v>
      </c>
      <c r="D24" s="226">
        <v>7478</v>
      </c>
      <c r="E24" s="226">
        <v>1256</v>
      </c>
      <c r="F24" s="226">
        <v>18064</v>
      </c>
      <c r="G24" s="226">
        <v>858</v>
      </c>
      <c r="H24" s="226">
        <v>9525</v>
      </c>
      <c r="I24" s="226">
        <v>870</v>
      </c>
      <c r="J24" s="226">
        <v>2498</v>
      </c>
      <c r="K24" s="226">
        <v>0</v>
      </c>
      <c r="L24" s="226">
        <v>8222</v>
      </c>
      <c r="M24" s="226">
        <v>77003</v>
      </c>
      <c r="N24" s="226">
        <v>43706</v>
      </c>
      <c r="O24" s="227">
        <v>33297</v>
      </c>
      <c r="P24" s="216"/>
      <c r="Q24" s="216"/>
    </row>
    <row r="25" spans="1:17" x14ac:dyDescent="0.4">
      <c r="A25" s="225" t="s">
        <v>383</v>
      </c>
      <c r="B25" s="226">
        <v>95333</v>
      </c>
      <c r="C25" s="226">
        <v>38282</v>
      </c>
      <c r="D25" s="226">
        <v>5724</v>
      </c>
      <c r="E25" s="226">
        <v>708</v>
      </c>
      <c r="F25" s="226">
        <v>14354</v>
      </c>
      <c r="G25" s="226">
        <v>881</v>
      </c>
      <c r="H25" s="226">
        <v>7270</v>
      </c>
      <c r="I25" s="226">
        <v>418</v>
      </c>
      <c r="J25" s="226">
        <v>2976</v>
      </c>
      <c r="K25" s="226">
        <v>0</v>
      </c>
      <c r="L25" s="226">
        <v>5951</v>
      </c>
      <c r="M25" s="226">
        <v>57051</v>
      </c>
      <c r="N25" s="226">
        <v>29127</v>
      </c>
      <c r="O25" s="227">
        <v>27924</v>
      </c>
      <c r="P25" s="216"/>
      <c r="Q25" s="216"/>
    </row>
    <row r="26" spans="1:17" x14ac:dyDescent="0.4">
      <c r="A26" s="225">
        <v>2</v>
      </c>
      <c r="B26" s="226">
        <v>39927</v>
      </c>
      <c r="C26" s="226">
        <v>24427</v>
      </c>
      <c r="D26" s="226">
        <v>3245</v>
      </c>
      <c r="E26" s="226">
        <v>803</v>
      </c>
      <c r="F26" s="226">
        <v>8205</v>
      </c>
      <c r="G26" s="226">
        <v>485</v>
      </c>
      <c r="H26" s="226">
        <v>5092</v>
      </c>
      <c r="I26" s="226">
        <v>343</v>
      </c>
      <c r="J26" s="226">
        <v>1308</v>
      </c>
      <c r="K26" s="226">
        <v>108</v>
      </c>
      <c r="L26" s="226">
        <v>4838</v>
      </c>
      <c r="M26" s="226">
        <v>15500</v>
      </c>
      <c r="N26" s="226">
        <v>12691</v>
      </c>
      <c r="O26" s="227">
        <v>2809</v>
      </c>
      <c r="P26" s="216"/>
      <c r="Q26" s="216"/>
    </row>
    <row r="27" spans="1:17" x14ac:dyDescent="0.4">
      <c r="A27" s="225">
        <v>3</v>
      </c>
      <c r="B27" s="226">
        <v>61616</v>
      </c>
      <c r="C27" s="226">
        <v>35907</v>
      </c>
      <c r="D27" s="226">
        <v>4562</v>
      </c>
      <c r="E27" s="226">
        <v>801</v>
      </c>
      <c r="F27" s="226">
        <v>11041</v>
      </c>
      <c r="G27" s="226">
        <v>1203</v>
      </c>
      <c r="H27" s="226">
        <v>6870</v>
      </c>
      <c r="I27" s="226">
        <v>475</v>
      </c>
      <c r="J27" s="226">
        <v>3362</v>
      </c>
      <c r="K27" s="226">
        <v>230</v>
      </c>
      <c r="L27" s="226">
        <v>7363</v>
      </c>
      <c r="M27" s="226">
        <v>25709</v>
      </c>
      <c r="N27" s="226">
        <v>19839</v>
      </c>
      <c r="O27" s="227">
        <v>5870</v>
      </c>
      <c r="P27" s="216"/>
      <c r="Q27" s="216"/>
    </row>
    <row r="28" spans="1:17" x14ac:dyDescent="0.4">
      <c r="A28" s="225">
        <v>4</v>
      </c>
      <c r="B28" s="226">
        <v>93745</v>
      </c>
      <c r="C28" s="226">
        <v>41574</v>
      </c>
      <c r="D28" s="226">
        <v>4774</v>
      </c>
      <c r="E28" s="226">
        <v>891</v>
      </c>
      <c r="F28" s="226">
        <v>12617</v>
      </c>
      <c r="G28" s="226">
        <v>1951</v>
      </c>
      <c r="H28" s="226">
        <v>8334</v>
      </c>
      <c r="I28" s="226">
        <v>610</v>
      </c>
      <c r="J28" s="226">
        <v>3670</v>
      </c>
      <c r="K28" s="226">
        <v>220</v>
      </c>
      <c r="L28" s="226">
        <v>8507</v>
      </c>
      <c r="M28" s="226">
        <v>52171</v>
      </c>
      <c r="N28" s="226">
        <v>27429</v>
      </c>
      <c r="O28" s="227">
        <v>24742</v>
      </c>
      <c r="P28" s="216"/>
      <c r="Q28" s="216"/>
    </row>
    <row r="29" spans="1:17" ht="19.5" thickBot="1" x14ac:dyDescent="0.45">
      <c r="A29" s="229">
        <v>5</v>
      </c>
      <c r="B29" s="230">
        <v>102999</v>
      </c>
      <c r="C29" s="230">
        <v>44812</v>
      </c>
      <c r="D29" s="230">
        <v>5003</v>
      </c>
      <c r="E29" s="230">
        <v>1078</v>
      </c>
      <c r="F29" s="230">
        <v>13812</v>
      </c>
      <c r="G29" s="230">
        <v>1980</v>
      </c>
      <c r="H29" s="230">
        <v>8728</v>
      </c>
      <c r="I29" s="230">
        <v>713</v>
      </c>
      <c r="J29" s="230">
        <v>4118</v>
      </c>
      <c r="K29" s="230">
        <v>289</v>
      </c>
      <c r="L29" s="230">
        <v>9091</v>
      </c>
      <c r="M29" s="230">
        <v>58187</v>
      </c>
      <c r="N29" s="235">
        <v>31588</v>
      </c>
      <c r="O29" s="236">
        <v>26599</v>
      </c>
      <c r="P29" s="216"/>
      <c r="Q29" s="216"/>
    </row>
    <row r="30" spans="1:17" x14ac:dyDescent="0.4">
      <c r="A30" s="215" t="s">
        <v>410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6"/>
      <c r="O30" s="216"/>
      <c r="P30" s="216"/>
      <c r="Q30" s="216"/>
    </row>
    <row r="31" spans="1:17" x14ac:dyDescent="0.4">
      <c r="A31" s="215" t="s">
        <v>363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</row>
    <row r="32" spans="1:17" x14ac:dyDescent="0.4">
      <c r="A32" s="215" t="s">
        <v>411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</row>
    <row r="33" spans="1:17" x14ac:dyDescent="0.4">
      <c r="A33" s="215" t="s">
        <v>412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</row>
    <row r="34" spans="1:17" x14ac:dyDescent="0.4">
      <c r="A34" s="215" t="s">
        <v>413</v>
      </c>
      <c r="B34" s="215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</row>
  </sheetData>
  <mergeCells count="2">
    <mergeCell ref="C5:J5"/>
    <mergeCell ref="C19:L19"/>
  </mergeCells>
  <phoneticPr fontId="11"/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1"/>
  <sheetViews>
    <sheetView zoomScaleNormal="100" workbookViewId="0"/>
  </sheetViews>
  <sheetFormatPr defaultColWidth="9" defaultRowHeight="13.5" x14ac:dyDescent="0.15"/>
  <cols>
    <col min="1" max="1" width="17.625" style="1" customWidth="1"/>
    <col min="2" max="9" width="10.375" style="1" customWidth="1"/>
    <col min="10" max="1024" width="9" style="1"/>
  </cols>
  <sheetData>
    <row r="1" spans="1:9" x14ac:dyDescent="0.15">
      <c r="A1" s="1" t="s">
        <v>35</v>
      </c>
    </row>
    <row r="2" spans="1:9" ht="14.25" thickBot="1" x14ac:dyDescent="0.2">
      <c r="H2" s="1" t="s">
        <v>36</v>
      </c>
    </row>
    <row r="3" spans="1:9" x14ac:dyDescent="0.15">
      <c r="A3" s="20" t="s">
        <v>2</v>
      </c>
      <c r="B3" s="21" t="s">
        <v>30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H3" s="22" t="s">
        <v>42</v>
      </c>
    </row>
    <row r="4" spans="1:9" x14ac:dyDescent="0.15">
      <c r="A4" s="23"/>
      <c r="B4" s="24" t="s">
        <v>43</v>
      </c>
      <c r="C4" s="24" t="s">
        <v>43</v>
      </c>
      <c r="D4" s="24" t="s">
        <v>43</v>
      </c>
      <c r="E4" s="24" t="s">
        <v>43</v>
      </c>
      <c r="F4" s="24" t="s">
        <v>43</v>
      </c>
      <c r="G4" s="24" t="s">
        <v>43</v>
      </c>
      <c r="H4" s="25" t="s">
        <v>43</v>
      </c>
    </row>
    <row r="5" spans="1:9" x14ac:dyDescent="0.15">
      <c r="A5" s="8">
        <v>27</v>
      </c>
      <c r="B5" s="9">
        <v>78571</v>
      </c>
      <c r="C5" s="9">
        <v>23970</v>
      </c>
      <c r="D5" s="9">
        <v>12328</v>
      </c>
      <c r="E5" s="9">
        <v>17075</v>
      </c>
      <c r="F5" s="9">
        <v>17287</v>
      </c>
      <c r="G5" s="9">
        <v>4265</v>
      </c>
      <c r="H5" s="10">
        <v>3646</v>
      </c>
    </row>
    <row r="6" spans="1:9" x14ac:dyDescent="0.15">
      <c r="A6" s="8">
        <v>28</v>
      </c>
      <c r="B6" s="9">
        <v>78486</v>
      </c>
      <c r="C6" s="9">
        <v>24267</v>
      </c>
      <c r="D6" s="9">
        <v>12272</v>
      </c>
      <c r="E6" s="9">
        <v>16784</v>
      </c>
      <c r="F6" s="9">
        <v>17152</v>
      </c>
      <c r="G6" s="9">
        <v>4288</v>
      </c>
      <c r="H6" s="10">
        <v>3723</v>
      </c>
    </row>
    <row r="7" spans="1:9" x14ac:dyDescent="0.15">
      <c r="A7" s="8">
        <v>29</v>
      </c>
      <c r="B7" s="9">
        <v>78546</v>
      </c>
      <c r="C7" s="9">
        <v>24402</v>
      </c>
      <c r="D7" s="9">
        <v>12242</v>
      </c>
      <c r="E7" s="9">
        <v>16700</v>
      </c>
      <c r="F7" s="9">
        <v>17158</v>
      </c>
      <c r="G7" s="9">
        <v>4303</v>
      </c>
      <c r="H7" s="10">
        <v>3741</v>
      </c>
    </row>
    <row r="8" spans="1:9" x14ac:dyDescent="0.15">
      <c r="A8" s="8">
        <v>30</v>
      </c>
      <c r="B8" s="9">
        <v>78677</v>
      </c>
      <c r="C8" s="9">
        <v>24660</v>
      </c>
      <c r="D8" s="9">
        <v>12197</v>
      </c>
      <c r="E8" s="9">
        <v>16652</v>
      </c>
      <c r="F8" s="9">
        <v>17110</v>
      </c>
      <c r="G8" s="9">
        <v>4276</v>
      </c>
      <c r="H8" s="10">
        <v>3782</v>
      </c>
    </row>
    <row r="9" spans="1:9" x14ac:dyDescent="0.15">
      <c r="A9" s="8" t="s">
        <v>14</v>
      </c>
      <c r="B9" s="9">
        <v>78886</v>
      </c>
      <c r="C9" s="9">
        <v>24852</v>
      </c>
      <c r="D9" s="9">
        <v>12194</v>
      </c>
      <c r="E9" s="9">
        <v>16615</v>
      </c>
      <c r="F9" s="9">
        <v>17138</v>
      </c>
      <c r="G9" s="9">
        <v>4263</v>
      </c>
      <c r="H9" s="10">
        <v>3824</v>
      </c>
    </row>
    <row r="10" spans="1:9" x14ac:dyDescent="0.15">
      <c r="A10" s="8">
        <v>2</v>
      </c>
      <c r="B10" s="9">
        <v>78823</v>
      </c>
      <c r="C10" s="9">
        <v>25176</v>
      </c>
      <c r="D10" s="9">
        <v>12156</v>
      </c>
      <c r="E10" s="9">
        <v>16327</v>
      </c>
      <c r="F10" s="9">
        <v>17077</v>
      </c>
      <c r="G10" s="9">
        <v>4217</v>
      </c>
      <c r="H10" s="10">
        <v>3870</v>
      </c>
    </row>
    <row r="11" spans="1:9" x14ac:dyDescent="0.15">
      <c r="A11" s="8">
        <v>3</v>
      </c>
      <c r="B11" s="9">
        <v>78397</v>
      </c>
      <c r="C11" s="9">
        <v>24793</v>
      </c>
      <c r="D11" s="9">
        <v>12099</v>
      </c>
      <c r="E11" s="9">
        <v>16337</v>
      </c>
      <c r="F11" s="9">
        <v>17095</v>
      </c>
      <c r="G11" s="9">
        <v>4166</v>
      </c>
      <c r="H11" s="10">
        <v>3907</v>
      </c>
    </row>
    <row r="12" spans="1:9" x14ac:dyDescent="0.15">
      <c r="A12" s="8">
        <v>4</v>
      </c>
      <c r="B12" s="9">
        <v>78131</v>
      </c>
      <c r="C12" s="9">
        <v>24812</v>
      </c>
      <c r="D12" s="9">
        <v>12045</v>
      </c>
      <c r="E12" s="9">
        <v>16099</v>
      </c>
      <c r="F12" s="9">
        <v>17071</v>
      </c>
      <c r="G12" s="9">
        <v>4184</v>
      </c>
      <c r="H12" s="10">
        <v>3920</v>
      </c>
    </row>
    <row r="13" spans="1:9" ht="14.25" thickBot="1" x14ac:dyDescent="0.2">
      <c r="A13" s="26">
        <v>5</v>
      </c>
      <c r="B13" s="27">
        <v>77805</v>
      </c>
      <c r="C13" s="27">
        <v>24869</v>
      </c>
      <c r="D13" s="27">
        <v>12045</v>
      </c>
      <c r="E13" s="27">
        <v>15816</v>
      </c>
      <c r="F13" s="27">
        <v>16898</v>
      </c>
      <c r="G13" s="27">
        <v>4191</v>
      </c>
      <c r="H13" s="28">
        <v>3986</v>
      </c>
    </row>
    <row r="14" spans="1:9" ht="14.25" thickBot="1" x14ac:dyDescent="0.2"/>
    <row r="15" spans="1:9" x14ac:dyDescent="0.15">
      <c r="A15" s="20" t="s">
        <v>44</v>
      </c>
      <c r="B15" s="21" t="s">
        <v>37</v>
      </c>
      <c r="C15" s="21" t="s">
        <v>38</v>
      </c>
      <c r="D15" s="21" t="s">
        <v>39</v>
      </c>
      <c r="E15" s="21" t="s">
        <v>40</v>
      </c>
      <c r="F15" s="21" t="s">
        <v>41</v>
      </c>
      <c r="G15" s="21" t="s">
        <v>42</v>
      </c>
      <c r="H15" s="21" t="s">
        <v>30</v>
      </c>
      <c r="I15" s="22" t="s">
        <v>45</v>
      </c>
    </row>
    <row r="16" spans="1:9" x14ac:dyDescent="0.15">
      <c r="A16" s="68"/>
      <c r="B16" s="29" t="s">
        <v>43</v>
      </c>
      <c r="C16" s="29" t="s">
        <v>43</v>
      </c>
      <c r="D16" s="29" t="s">
        <v>43</v>
      </c>
      <c r="E16" s="29" t="s">
        <v>43</v>
      </c>
      <c r="F16" s="29" t="s">
        <v>43</v>
      </c>
      <c r="G16" s="29" t="s">
        <v>43</v>
      </c>
      <c r="H16" s="29" t="s">
        <v>43</v>
      </c>
      <c r="I16" s="30" t="s">
        <v>46</v>
      </c>
    </row>
    <row r="17" spans="1:9" x14ac:dyDescent="0.15">
      <c r="A17" s="68" t="s">
        <v>47</v>
      </c>
      <c r="B17" s="67">
        <v>1904</v>
      </c>
      <c r="C17" s="67">
        <v>1952</v>
      </c>
      <c r="D17" s="67">
        <v>355</v>
      </c>
      <c r="E17" s="67">
        <v>357</v>
      </c>
      <c r="F17" s="67">
        <v>767</v>
      </c>
      <c r="G17" s="67">
        <v>178</v>
      </c>
      <c r="H17" s="67">
        <v>5513</v>
      </c>
      <c r="I17" s="31">
        <v>7.1</v>
      </c>
    </row>
    <row r="18" spans="1:9" x14ac:dyDescent="0.15">
      <c r="A18" s="68" t="s">
        <v>48</v>
      </c>
      <c r="B18" s="67">
        <v>389</v>
      </c>
      <c r="C18" s="67">
        <v>1727</v>
      </c>
      <c r="D18" s="67">
        <v>908</v>
      </c>
      <c r="E18" s="67">
        <v>1104</v>
      </c>
      <c r="F18" s="67">
        <v>25</v>
      </c>
      <c r="G18" s="67">
        <v>2186</v>
      </c>
      <c r="H18" s="67">
        <v>6339</v>
      </c>
      <c r="I18" s="31">
        <v>8.1</v>
      </c>
    </row>
    <row r="19" spans="1:9" x14ac:dyDescent="0.15">
      <c r="A19" s="68" t="s">
        <v>49</v>
      </c>
      <c r="B19" s="67">
        <v>9</v>
      </c>
      <c r="C19" s="67">
        <v>47</v>
      </c>
      <c r="D19" s="67">
        <v>523</v>
      </c>
      <c r="E19" s="67">
        <v>314</v>
      </c>
      <c r="F19" s="67">
        <v>0</v>
      </c>
      <c r="G19" s="67">
        <v>0</v>
      </c>
      <c r="H19" s="67">
        <v>893</v>
      </c>
      <c r="I19" s="31">
        <v>1.1000000000000001</v>
      </c>
    </row>
    <row r="20" spans="1:9" x14ac:dyDescent="0.15">
      <c r="A20" s="68" t="s">
        <v>50</v>
      </c>
      <c r="B20" s="67">
        <v>6940</v>
      </c>
      <c r="C20" s="67">
        <v>7545</v>
      </c>
      <c r="D20" s="67">
        <v>8031</v>
      </c>
      <c r="E20" s="67">
        <v>8075</v>
      </c>
      <c r="F20" s="67">
        <v>3399</v>
      </c>
      <c r="G20" s="67">
        <v>1622</v>
      </c>
      <c r="H20" s="67">
        <v>35612</v>
      </c>
      <c r="I20" s="32">
        <v>45.8</v>
      </c>
    </row>
    <row r="21" spans="1:9" ht="14.25" thickBot="1" x14ac:dyDescent="0.2">
      <c r="A21" s="33" t="s">
        <v>51</v>
      </c>
      <c r="B21" s="27">
        <v>15627</v>
      </c>
      <c r="C21" s="27">
        <v>774</v>
      </c>
      <c r="D21" s="27">
        <v>5999</v>
      </c>
      <c r="E21" s="27">
        <v>7048</v>
      </c>
      <c r="F21" s="27">
        <v>0</v>
      </c>
      <c r="G21" s="27">
        <v>0</v>
      </c>
      <c r="H21" s="27">
        <v>29448</v>
      </c>
      <c r="I21" s="34">
        <v>37.799999999999997</v>
      </c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1"/>
  <sheetViews>
    <sheetView zoomScale="70" zoomScaleNormal="70" workbookViewId="0"/>
  </sheetViews>
  <sheetFormatPr defaultColWidth="9" defaultRowHeight="13.5" x14ac:dyDescent="0.15"/>
  <cols>
    <col min="1" max="1" width="7.375" style="1" customWidth="1"/>
    <col min="2" max="2" width="10.125" style="1" customWidth="1"/>
    <col min="3" max="10" width="10.625" style="1" customWidth="1"/>
    <col min="11" max="1024" width="9" style="1"/>
  </cols>
  <sheetData>
    <row r="1" spans="1:11" ht="14.25" thickBot="1" x14ac:dyDescent="0.2">
      <c r="A1" s="1" t="s">
        <v>52</v>
      </c>
    </row>
    <row r="2" spans="1:11" ht="15" customHeight="1" x14ac:dyDescent="0.15">
      <c r="A2" s="13" t="s">
        <v>2</v>
      </c>
      <c r="B2" s="3" t="s">
        <v>53</v>
      </c>
      <c r="C2" s="3" t="s">
        <v>30</v>
      </c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J2" s="14" t="s">
        <v>26</v>
      </c>
    </row>
    <row r="3" spans="1:11" ht="15" customHeight="1" x14ac:dyDescent="0.15">
      <c r="A3" s="15">
        <v>27</v>
      </c>
      <c r="B3" s="35" t="s">
        <v>60</v>
      </c>
      <c r="C3" s="36">
        <v>4419</v>
      </c>
      <c r="D3" s="36">
        <v>0</v>
      </c>
      <c r="E3" s="36">
        <v>29</v>
      </c>
      <c r="F3" s="36">
        <v>40</v>
      </c>
      <c r="G3" s="36">
        <v>0</v>
      </c>
      <c r="H3" s="36">
        <v>4172</v>
      </c>
      <c r="I3" s="36">
        <v>65</v>
      </c>
      <c r="J3" s="40">
        <v>113</v>
      </c>
    </row>
    <row r="4" spans="1:11" ht="15" customHeight="1" x14ac:dyDescent="0.15">
      <c r="A4" s="15"/>
      <c r="B4" s="35" t="s">
        <v>61</v>
      </c>
      <c r="C4" s="37">
        <v>100</v>
      </c>
      <c r="D4" s="36">
        <v>0</v>
      </c>
      <c r="E4" s="37">
        <v>0.7</v>
      </c>
      <c r="F4" s="37">
        <v>0.9</v>
      </c>
      <c r="G4" s="36">
        <v>0</v>
      </c>
      <c r="H4" s="37">
        <v>94.4</v>
      </c>
      <c r="I4" s="37">
        <v>1.5</v>
      </c>
      <c r="J4" s="38">
        <v>2.5</v>
      </c>
      <c r="K4" s="39"/>
    </row>
    <row r="5" spans="1:11" ht="15" customHeight="1" x14ac:dyDescent="0.15">
      <c r="A5" s="15">
        <v>28</v>
      </c>
      <c r="B5" s="35" t="s">
        <v>60</v>
      </c>
      <c r="C5" s="36">
        <v>4185</v>
      </c>
      <c r="D5" s="36">
        <v>0</v>
      </c>
      <c r="E5" s="36">
        <v>24</v>
      </c>
      <c r="F5" s="36">
        <v>44</v>
      </c>
      <c r="G5" s="36">
        <v>1</v>
      </c>
      <c r="H5" s="36">
        <v>3918</v>
      </c>
      <c r="I5" s="36">
        <v>88</v>
      </c>
      <c r="J5" s="40">
        <v>110</v>
      </c>
    </row>
    <row r="6" spans="1:11" ht="15" customHeight="1" x14ac:dyDescent="0.15">
      <c r="A6" s="15"/>
      <c r="B6" s="35" t="s">
        <v>61</v>
      </c>
      <c r="C6" s="37">
        <v>100</v>
      </c>
      <c r="D6" s="36">
        <v>0</v>
      </c>
      <c r="E6" s="37">
        <v>0.6</v>
      </c>
      <c r="F6" s="37">
        <v>1.1000000000000001</v>
      </c>
      <c r="G6" s="36">
        <v>0</v>
      </c>
      <c r="H6" s="37">
        <v>93.6</v>
      </c>
      <c r="I6" s="37">
        <v>2.1</v>
      </c>
      <c r="J6" s="41">
        <v>2.6</v>
      </c>
    </row>
    <row r="7" spans="1:11" ht="15" customHeight="1" x14ac:dyDescent="0.15">
      <c r="A7" s="15">
        <v>29</v>
      </c>
      <c r="B7" s="35" t="s">
        <v>60</v>
      </c>
      <c r="C7" s="36">
        <v>4195</v>
      </c>
      <c r="D7" s="36">
        <v>1</v>
      </c>
      <c r="E7" s="36">
        <v>26</v>
      </c>
      <c r="F7" s="36">
        <v>50</v>
      </c>
      <c r="G7" s="36">
        <v>0</v>
      </c>
      <c r="H7" s="36">
        <v>3958</v>
      </c>
      <c r="I7" s="36">
        <v>84</v>
      </c>
      <c r="J7" s="40">
        <v>76</v>
      </c>
    </row>
    <row r="8" spans="1:11" ht="15" customHeight="1" x14ac:dyDescent="0.15">
      <c r="A8" s="15"/>
      <c r="B8" s="35" t="s">
        <v>61</v>
      </c>
      <c r="C8" s="37">
        <v>100</v>
      </c>
      <c r="D8" s="36">
        <v>0</v>
      </c>
      <c r="E8" s="37">
        <v>0.6</v>
      </c>
      <c r="F8" s="37">
        <v>1.2</v>
      </c>
      <c r="G8" s="36">
        <v>0</v>
      </c>
      <c r="H8" s="37">
        <v>94.4</v>
      </c>
      <c r="I8" s="37">
        <v>2</v>
      </c>
      <c r="J8" s="41">
        <v>1.8</v>
      </c>
    </row>
    <row r="9" spans="1:11" ht="15" customHeight="1" x14ac:dyDescent="0.15">
      <c r="A9" s="15">
        <v>30</v>
      </c>
      <c r="B9" s="35" t="s">
        <v>60</v>
      </c>
      <c r="C9" s="36">
        <v>4560</v>
      </c>
      <c r="D9" s="36">
        <v>0</v>
      </c>
      <c r="E9" s="36">
        <v>12</v>
      </c>
      <c r="F9" s="36">
        <v>35</v>
      </c>
      <c r="G9" s="36">
        <v>0</v>
      </c>
      <c r="H9" s="36">
        <v>4327</v>
      </c>
      <c r="I9" s="36">
        <v>92</v>
      </c>
      <c r="J9" s="40">
        <v>94</v>
      </c>
    </row>
    <row r="10" spans="1:11" ht="15" customHeight="1" x14ac:dyDescent="0.15">
      <c r="A10" s="15"/>
      <c r="B10" s="35" t="s">
        <v>61</v>
      </c>
      <c r="C10" s="37">
        <v>100</v>
      </c>
      <c r="D10" s="36">
        <v>0</v>
      </c>
      <c r="E10" s="37">
        <v>0.3</v>
      </c>
      <c r="F10" s="37">
        <v>0.8</v>
      </c>
      <c r="G10" s="36">
        <v>0</v>
      </c>
      <c r="H10" s="37">
        <v>94.9</v>
      </c>
      <c r="I10" s="37">
        <v>2</v>
      </c>
      <c r="J10" s="41">
        <v>2</v>
      </c>
    </row>
    <row r="11" spans="1:11" ht="15" customHeight="1" x14ac:dyDescent="0.15">
      <c r="A11" s="15" t="s">
        <v>14</v>
      </c>
      <c r="B11" s="35" t="s">
        <v>60</v>
      </c>
      <c r="C11" s="36">
        <v>4685</v>
      </c>
      <c r="D11" s="36">
        <v>1</v>
      </c>
      <c r="E11" s="36">
        <v>23</v>
      </c>
      <c r="F11" s="36">
        <v>22</v>
      </c>
      <c r="G11" s="36">
        <v>0</v>
      </c>
      <c r="H11" s="36">
        <v>4538</v>
      </c>
      <c r="I11" s="36">
        <v>63</v>
      </c>
      <c r="J11" s="40">
        <v>38</v>
      </c>
    </row>
    <row r="12" spans="1:11" ht="15" customHeight="1" x14ac:dyDescent="0.15">
      <c r="A12" s="15"/>
      <c r="B12" s="35" t="s">
        <v>61</v>
      </c>
      <c r="C12" s="37">
        <v>100</v>
      </c>
      <c r="D12" s="36">
        <v>0</v>
      </c>
      <c r="E12" s="37">
        <v>0.5</v>
      </c>
      <c r="F12" s="37">
        <v>0.5</v>
      </c>
      <c r="G12" s="36">
        <v>0</v>
      </c>
      <c r="H12" s="37">
        <v>96.9</v>
      </c>
      <c r="I12" s="37">
        <v>1.3</v>
      </c>
      <c r="J12" s="41">
        <v>0.8</v>
      </c>
    </row>
    <row r="13" spans="1:11" ht="15" customHeight="1" x14ac:dyDescent="0.15">
      <c r="A13" s="15">
        <v>2</v>
      </c>
      <c r="B13" s="35" t="s">
        <v>60</v>
      </c>
      <c r="C13" s="42">
        <v>4375</v>
      </c>
      <c r="D13" s="36">
        <v>0</v>
      </c>
      <c r="E13" s="42">
        <v>22</v>
      </c>
      <c r="F13" s="42">
        <v>21</v>
      </c>
      <c r="G13" s="36">
        <v>0</v>
      </c>
      <c r="H13" s="42">
        <v>4216</v>
      </c>
      <c r="I13" s="42">
        <v>56</v>
      </c>
      <c r="J13" s="43">
        <v>60</v>
      </c>
    </row>
    <row r="14" spans="1:11" ht="15" customHeight="1" x14ac:dyDescent="0.15">
      <c r="A14" s="15"/>
      <c r="B14" s="35" t="s">
        <v>61</v>
      </c>
      <c r="C14" s="37">
        <v>100</v>
      </c>
      <c r="D14" s="36">
        <v>0</v>
      </c>
      <c r="E14" s="37">
        <v>0.5</v>
      </c>
      <c r="F14" s="37">
        <v>0.5</v>
      </c>
      <c r="G14" s="36">
        <v>0</v>
      </c>
      <c r="H14" s="37">
        <v>96.3</v>
      </c>
      <c r="I14" s="37">
        <v>1.3</v>
      </c>
      <c r="J14" s="41">
        <v>1.4</v>
      </c>
    </row>
    <row r="15" spans="1:11" ht="15" customHeight="1" x14ac:dyDescent="0.15">
      <c r="A15" s="15">
        <v>3</v>
      </c>
      <c r="B15" s="35" t="s">
        <v>60</v>
      </c>
      <c r="C15" s="36">
        <v>4490</v>
      </c>
      <c r="D15" s="36">
        <v>0</v>
      </c>
      <c r="E15" s="36">
        <v>12</v>
      </c>
      <c r="F15" s="36">
        <v>22</v>
      </c>
      <c r="G15" s="36">
        <v>0</v>
      </c>
      <c r="H15" s="36">
        <v>4307</v>
      </c>
      <c r="I15" s="36">
        <v>74</v>
      </c>
      <c r="J15" s="40">
        <v>75</v>
      </c>
    </row>
    <row r="16" spans="1:11" ht="15" customHeight="1" x14ac:dyDescent="0.15">
      <c r="A16" s="15"/>
      <c r="B16" s="44" t="s">
        <v>61</v>
      </c>
      <c r="C16" s="45">
        <v>100</v>
      </c>
      <c r="D16" s="46">
        <v>0</v>
      </c>
      <c r="E16" s="45">
        <v>0.3</v>
      </c>
      <c r="F16" s="45">
        <v>0.5</v>
      </c>
      <c r="G16" s="46">
        <v>0</v>
      </c>
      <c r="H16" s="45">
        <v>95.9</v>
      </c>
      <c r="I16" s="45">
        <v>1.6</v>
      </c>
      <c r="J16" s="47">
        <v>1.7</v>
      </c>
    </row>
    <row r="17" spans="1:10" ht="15" customHeight="1" x14ac:dyDescent="0.15">
      <c r="A17" s="15">
        <v>4</v>
      </c>
      <c r="B17" s="44" t="s">
        <v>60</v>
      </c>
      <c r="C17" s="45">
        <v>4628</v>
      </c>
      <c r="D17" s="46" t="s">
        <v>62</v>
      </c>
      <c r="E17" s="45">
        <v>28</v>
      </c>
      <c r="F17" s="45">
        <v>17</v>
      </c>
      <c r="G17" s="46" t="s">
        <v>62</v>
      </c>
      <c r="H17" s="45">
        <v>4449</v>
      </c>
      <c r="I17" s="45">
        <v>81</v>
      </c>
      <c r="J17" s="47">
        <v>53</v>
      </c>
    </row>
    <row r="18" spans="1:10" ht="15" customHeight="1" x14ac:dyDescent="0.15">
      <c r="A18" s="15"/>
      <c r="B18" s="44" t="s">
        <v>61</v>
      </c>
      <c r="C18" s="45">
        <v>100</v>
      </c>
      <c r="D18" s="46" t="s">
        <v>62</v>
      </c>
      <c r="E18" s="45">
        <v>0.6</v>
      </c>
      <c r="F18" s="45">
        <v>0.4</v>
      </c>
      <c r="G18" s="46" t="s">
        <v>62</v>
      </c>
      <c r="H18" s="45">
        <v>96.1</v>
      </c>
      <c r="I18" s="45">
        <v>1.8</v>
      </c>
      <c r="J18" s="47">
        <v>1.1000000000000001</v>
      </c>
    </row>
    <row r="19" spans="1:10" x14ac:dyDescent="0.15">
      <c r="A19" s="48">
        <v>5</v>
      </c>
      <c r="B19" s="49" t="s">
        <v>60</v>
      </c>
      <c r="C19" s="50">
        <v>4655</v>
      </c>
      <c r="D19" s="51" t="s">
        <v>361</v>
      </c>
      <c r="E19" s="50">
        <v>15</v>
      </c>
      <c r="F19" s="50">
        <v>26</v>
      </c>
      <c r="G19" s="51">
        <v>1</v>
      </c>
      <c r="H19" s="50">
        <v>4459</v>
      </c>
      <c r="I19" s="50">
        <v>86</v>
      </c>
      <c r="J19" s="52">
        <v>68</v>
      </c>
    </row>
    <row r="20" spans="1:10" ht="14.25" thickBot="1" x14ac:dyDescent="0.2">
      <c r="A20" s="53"/>
      <c r="B20" s="54" t="s">
        <v>61</v>
      </c>
      <c r="C20" s="55">
        <v>100</v>
      </c>
      <c r="D20" s="56" t="s">
        <v>361</v>
      </c>
      <c r="E20" s="55">
        <v>0.3</v>
      </c>
      <c r="F20" s="55">
        <v>0.6</v>
      </c>
      <c r="G20" s="56">
        <v>0</v>
      </c>
      <c r="H20" s="55">
        <v>95.8</v>
      </c>
      <c r="I20" s="55">
        <v>1.8</v>
      </c>
      <c r="J20" s="57">
        <v>1.5</v>
      </c>
    </row>
    <row r="21" spans="1:10" x14ac:dyDescent="0.15">
      <c r="D21" s="58"/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33"/>
  <sheetViews>
    <sheetView zoomScaleNormal="100" workbookViewId="0"/>
  </sheetViews>
  <sheetFormatPr defaultColWidth="9" defaultRowHeight="13.5" x14ac:dyDescent="0.15"/>
  <cols>
    <col min="1" max="1" width="13.375" style="1" customWidth="1"/>
    <col min="2" max="2" width="20.125" style="1" customWidth="1"/>
    <col min="3" max="3" width="11.25" style="1" customWidth="1"/>
    <col min="4" max="7" width="18.375" style="1" customWidth="1"/>
    <col min="8" max="1024" width="9" style="1"/>
  </cols>
  <sheetData>
    <row r="1" spans="1:7" ht="14.25" thickBot="1" x14ac:dyDescent="0.2">
      <c r="A1" s="1" t="s">
        <v>63</v>
      </c>
    </row>
    <row r="2" spans="1:7" x14ac:dyDescent="0.15">
      <c r="A2" s="13" t="s">
        <v>64</v>
      </c>
      <c r="B2" s="271"/>
      <c r="C2" s="271" t="s">
        <v>65</v>
      </c>
      <c r="D2" s="271" t="s">
        <v>66</v>
      </c>
      <c r="E2" s="271" t="s">
        <v>67</v>
      </c>
      <c r="F2" s="271" t="s">
        <v>68</v>
      </c>
      <c r="G2" s="272" t="s">
        <v>69</v>
      </c>
    </row>
    <row r="3" spans="1:7" x14ac:dyDescent="0.15">
      <c r="A3" s="8"/>
      <c r="B3" s="59"/>
      <c r="C3" s="24" t="s">
        <v>43</v>
      </c>
      <c r="D3" s="24" t="s">
        <v>70</v>
      </c>
      <c r="E3" s="24" t="s">
        <v>70</v>
      </c>
      <c r="F3" s="24" t="s">
        <v>70</v>
      </c>
      <c r="G3" s="25" t="s">
        <v>70</v>
      </c>
    </row>
    <row r="4" spans="1:7" x14ac:dyDescent="0.15">
      <c r="A4" s="8">
        <v>27</v>
      </c>
      <c r="B4" s="59"/>
      <c r="C4" s="9">
        <v>4429</v>
      </c>
      <c r="D4" s="9">
        <v>16452733632</v>
      </c>
      <c r="E4" s="9">
        <v>3938626035</v>
      </c>
      <c r="F4" s="9">
        <v>168051748</v>
      </c>
      <c r="G4" s="10">
        <v>12346055849</v>
      </c>
    </row>
    <row r="5" spans="1:7" x14ac:dyDescent="0.15">
      <c r="A5" s="8">
        <v>28</v>
      </c>
      <c r="B5" s="59"/>
      <c r="C5" s="9">
        <v>4483</v>
      </c>
      <c r="D5" s="9">
        <v>16777516644</v>
      </c>
      <c r="E5" s="9">
        <v>4050006603</v>
      </c>
      <c r="F5" s="9">
        <v>175353511</v>
      </c>
      <c r="G5" s="10">
        <v>12552156530</v>
      </c>
    </row>
    <row r="6" spans="1:7" x14ac:dyDescent="0.15">
      <c r="A6" s="8">
        <v>29</v>
      </c>
      <c r="B6" s="59"/>
      <c r="C6" s="9">
        <v>4591</v>
      </c>
      <c r="D6" s="9">
        <v>17010184659</v>
      </c>
      <c r="E6" s="9">
        <v>4196617206</v>
      </c>
      <c r="F6" s="9">
        <v>173174203</v>
      </c>
      <c r="G6" s="10">
        <v>12640393250</v>
      </c>
    </row>
    <row r="7" spans="1:7" x14ac:dyDescent="0.15">
      <c r="A7" s="8">
        <v>30</v>
      </c>
      <c r="B7" s="59"/>
      <c r="C7" s="9">
        <v>4652</v>
      </c>
      <c r="D7" s="9">
        <v>17675018775</v>
      </c>
      <c r="E7" s="9">
        <v>4319740912</v>
      </c>
      <c r="F7" s="9">
        <v>174414835</v>
      </c>
      <c r="G7" s="10">
        <v>13180863028</v>
      </c>
    </row>
    <row r="8" spans="1:7" x14ac:dyDescent="0.15">
      <c r="A8" s="8" t="s">
        <v>14</v>
      </c>
      <c r="B8" s="59"/>
      <c r="C8" s="9">
        <v>4728</v>
      </c>
      <c r="D8" s="9">
        <v>17245910969</v>
      </c>
      <c r="E8" s="9">
        <v>4367632403</v>
      </c>
      <c r="F8" s="9">
        <v>176068647</v>
      </c>
      <c r="G8" s="10">
        <v>12702209919</v>
      </c>
    </row>
    <row r="9" spans="1:7" x14ac:dyDescent="0.15">
      <c r="A9" s="8">
        <v>2</v>
      </c>
      <c r="B9" s="59"/>
      <c r="C9" s="9">
        <v>4852</v>
      </c>
      <c r="D9" s="9">
        <v>16768844428</v>
      </c>
      <c r="E9" s="9">
        <v>4395992786</v>
      </c>
      <c r="F9" s="9">
        <v>175496800</v>
      </c>
      <c r="G9" s="10">
        <v>12197354842</v>
      </c>
    </row>
    <row r="10" spans="1:7" x14ac:dyDescent="0.15">
      <c r="A10" s="8">
        <v>3</v>
      </c>
      <c r="B10" s="59"/>
      <c r="C10" s="9">
        <v>4675</v>
      </c>
      <c r="D10" s="9">
        <v>16793182712</v>
      </c>
      <c r="E10" s="9">
        <v>4385924001</v>
      </c>
      <c r="F10" s="9">
        <v>172679762</v>
      </c>
      <c r="G10" s="10">
        <v>12234578949</v>
      </c>
    </row>
    <row r="11" spans="1:7" x14ac:dyDescent="0.15">
      <c r="A11" s="8">
        <v>4</v>
      </c>
      <c r="B11" s="59"/>
      <c r="C11" s="9">
        <v>4564</v>
      </c>
      <c r="D11" s="9">
        <v>23291488488</v>
      </c>
      <c r="E11" s="9">
        <v>4269490197</v>
      </c>
      <c r="F11" s="9">
        <v>164996676</v>
      </c>
      <c r="G11" s="10">
        <v>18857001615</v>
      </c>
    </row>
    <row r="12" spans="1:7" x14ac:dyDescent="0.15">
      <c r="A12" s="60">
        <v>5</v>
      </c>
      <c r="B12" s="61"/>
      <c r="C12" s="275">
        <v>4565</v>
      </c>
      <c r="D12" s="275">
        <v>25621431903</v>
      </c>
      <c r="E12" s="275">
        <v>4338953411</v>
      </c>
      <c r="F12" s="275">
        <v>167806005</v>
      </c>
      <c r="G12" s="276">
        <v>21114672487</v>
      </c>
    </row>
    <row r="13" spans="1:7" x14ac:dyDescent="0.15">
      <c r="A13" s="64" t="s">
        <v>71</v>
      </c>
      <c r="B13" s="65" t="s">
        <v>47</v>
      </c>
      <c r="C13" s="66">
        <v>0</v>
      </c>
      <c r="D13" s="66">
        <v>0</v>
      </c>
      <c r="E13" s="66">
        <v>0</v>
      </c>
      <c r="F13" s="66">
        <v>0</v>
      </c>
      <c r="G13" s="277">
        <v>0</v>
      </c>
    </row>
    <row r="14" spans="1:7" x14ac:dyDescent="0.15">
      <c r="A14" s="68"/>
      <c r="B14" s="69" t="s">
        <v>48</v>
      </c>
      <c r="C14" s="67">
        <v>0</v>
      </c>
      <c r="D14" s="67">
        <v>0</v>
      </c>
      <c r="E14" s="67">
        <v>0</v>
      </c>
      <c r="F14" s="67">
        <v>0</v>
      </c>
      <c r="G14" s="189">
        <v>0</v>
      </c>
    </row>
    <row r="15" spans="1:7" x14ac:dyDescent="0.15">
      <c r="A15" s="68"/>
      <c r="B15" s="69" t="s">
        <v>49</v>
      </c>
      <c r="C15" s="67">
        <v>1</v>
      </c>
      <c r="D15" s="1">
        <v>440690</v>
      </c>
      <c r="E15" s="67">
        <v>71837</v>
      </c>
      <c r="F15" s="67">
        <v>10000</v>
      </c>
      <c r="G15" s="189">
        <v>358853</v>
      </c>
    </row>
    <row r="16" spans="1:7" x14ac:dyDescent="0.15">
      <c r="A16" s="68"/>
      <c r="B16" s="69" t="s">
        <v>50</v>
      </c>
      <c r="C16" s="67">
        <v>7</v>
      </c>
      <c r="D16" s="67">
        <v>40546070</v>
      </c>
      <c r="E16" s="67">
        <v>876269</v>
      </c>
      <c r="F16" s="67">
        <v>135246</v>
      </c>
      <c r="G16" s="189">
        <v>39534555</v>
      </c>
    </row>
    <row r="17" spans="1:7" x14ac:dyDescent="0.15">
      <c r="A17" s="68"/>
      <c r="B17" s="69" t="s">
        <v>72</v>
      </c>
      <c r="C17" s="67">
        <v>3</v>
      </c>
      <c r="D17" s="67">
        <v>10070590</v>
      </c>
      <c r="E17" s="67">
        <v>968830</v>
      </c>
      <c r="F17" s="67">
        <v>34695</v>
      </c>
      <c r="G17" s="189">
        <v>9067065</v>
      </c>
    </row>
    <row r="18" spans="1:7" x14ac:dyDescent="0.15">
      <c r="A18" s="68"/>
      <c r="B18" s="69" t="s">
        <v>73</v>
      </c>
      <c r="C18" s="67">
        <v>902</v>
      </c>
      <c r="D18" s="67">
        <v>2974095931</v>
      </c>
      <c r="E18" s="67">
        <v>550952428</v>
      </c>
      <c r="F18" s="67">
        <v>6089647</v>
      </c>
      <c r="G18" s="189">
        <v>2417053856</v>
      </c>
    </row>
    <row r="19" spans="1:7" x14ac:dyDescent="0.15">
      <c r="A19" s="68"/>
      <c r="B19" s="69" t="s">
        <v>74</v>
      </c>
      <c r="C19" s="67">
        <v>0</v>
      </c>
      <c r="D19" s="67">
        <v>0</v>
      </c>
      <c r="E19" s="67">
        <v>0</v>
      </c>
      <c r="F19" s="67">
        <v>0</v>
      </c>
      <c r="G19" s="189">
        <v>0</v>
      </c>
    </row>
    <row r="20" spans="1:7" x14ac:dyDescent="0.15">
      <c r="A20" s="68"/>
      <c r="B20" s="69" t="s">
        <v>75</v>
      </c>
      <c r="C20" s="1">
        <v>2</v>
      </c>
      <c r="D20" s="67">
        <v>3412250</v>
      </c>
      <c r="E20" s="67">
        <v>605009</v>
      </c>
      <c r="F20" s="67">
        <v>100000</v>
      </c>
      <c r="G20" s="189">
        <v>2707241</v>
      </c>
    </row>
    <row r="21" spans="1:7" x14ac:dyDescent="0.15">
      <c r="A21" s="68"/>
      <c r="B21" s="69" t="s">
        <v>76</v>
      </c>
      <c r="C21" s="67">
        <v>31</v>
      </c>
      <c r="D21" s="67">
        <v>28983345</v>
      </c>
      <c r="E21" s="67">
        <v>9106931</v>
      </c>
      <c r="F21" s="67">
        <v>363860</v>
      </c>
      <c r="G21" s="189">
        <v>19512554</v>
      </c>
    </row>
    <row r="22" spans="1:7" x14ac:dyDescent="0.15">
      <c r="A22" s="70"/>
      <c r="B22" s="71" t="s">
        <v>30</v>
      </c>
      <c r="C22" s="72">
        <v>946</v>
      </c>
      <c r="D22" s="72">
        <v>3057548876</v>
      </c>
      <c r="E22" s="72">
        <v>562581304</v>
      </c>
      <c r="F22" s="143">
        <v>6733448</v>
      </c>
      <c r="G22" s="279">
        <v>2488234124</v>
      </c>
    </row>
    <row r="23" spans="1:7" x14ac:dyDescent="0.15">
      <c r="A23" s="68" t="s">
        <v>77</v>
      </c>
      <c r="B23" s="69" t="s">
        <v>47</v>
      </c>
      <c r="C23" s="67">
        <v>0</v>
      </c>
      <c r="D23" s="67">
        <v>0</v>
      </c>
      <c r="E23" s="67">
        <v>0</v>
      </c>
      <c r="F23" s="67">
        <v>0</v>
      </c>
      <c r="G23" s="189">
        <v>0</v>
      </c>
    </row>
    <row r="24" spans="1:7" x14ac:dyDescent="0.15">
      <c r="A24" s="68"/>
      <c r="B24" s="69" t="s">
        <v>48</v>
      </c>
      <c r="C24" s="67">
        <v>0</v>
      </c>
      <c r="D24" s="67">
        <v>0</v>
      </c>
      <c r="E24" s="67">
        <v>0</v>
      </c>
      <c r="F24" s="67">
        <v>0</v>
      </c>
      <c r="G24" s="189">
        <v>0</v>
      </c>
    </row>
    <row r="25" spans="1:7" x14ac:dyDescent="0.15">
      <c r="A25" s="68"/>
      <c r="B25" s="69" t="s">
        <v>49</v>
      </c>
      <c r="C25" s="1">
        <v>9</v>
      </c>
      <c r="D25" s="67">
        <v>148530</v>
      </c>
      <c r="E25" s="67">
        <v>28450</v>
      </c>
      <c r="F25" s="67">
        <v>13597</v>
      </c>
      <c r="G25" s="189">
        <v>106483</v>
      </c>
    </row>
    <row r="26" spans="1:7" x14ac:dyDescent="0.15">
      <c r="A26" s="68"/>
      <c r="B26" s="69" t="s">
        <v>50</v>
      </c>
      <c r="C26" s="67">
        <v>4</v>
      </c>
      <c r="D26" s="67">
        <v>2806340</v>
      </c>
      <c r="E26" s="67">
        <v>367532</v>
      </c>
      <c r="F26" s="67">
        <v>88573</v>
      </c>
      <c r="G26" s="189">
        <v>2350235</v>
      </c>
    </row>
    <row r="27" spans="1:7" x14ac:dyDescent="0.15">
      <c r="A27" s="68"/>
      <c r="B27" s="69" t="s">
        <v>72</v>
      </c>
      <c r="C27" s="67">
        <v>4</v>
      </c>
      <c r="D27" s="67">
        <v>4533540</v>
      </c>
      <c r="E27" s="67">
        <v>42565</v>
      </c>
      <c r="F27" s="67">
        <v>4731</v>
      </c>
      <c r="G27" s="189">
        <v>4486244</v>
      </c>
    </row>
    <row r="28" spans="1:7" x14ac:dyDescent="0.15">
      <c r="A28" s="68"/>
      <c r="B28" s="69" t="s">
        <v>73</v>
      </c>
      <c r="C28" s="67">
        <v>2722</v>
      </c>
      <c r="D28" s="67">
        <v>20880944330</v>
      </c>
      <c r="E28" s="67">
        <v>3388818525</v>
      </c>
      <c r="F28" s="67">
        <v>138434433</v>
      </c>
      <c r="G28" s="189">
        <v>17353691372</v>
      </c>
    </row>
    <row r="29" spans="1:7" x14ac:dyDescent="0.15">
      <c r="A29" s="68"/>
      <c r="B29" s="69" t="s">
        <v>74</v>
      </c>
      <c r="C29" s="67">
        <v>0</v>
      </c>
      <c r="D29" s="67">
        <v>0</v>
      </c>
      <c r="E29" s="67">
        <v>0</v>
      </c>
      <c r="F29" s="67">
        <v>0</v>
      </c>
      <c r="G29" s="189">
        <v>0</v>
      </c>
    </row>
    <row r="30" spans="1:7" x14ac:dyDescent="0.15">
      <c r="A30" s="68"/>
      <c r="B30" s="69" t="s">
        <v>75</v>
      </c>
      <c r="C30" s="67">
        <v>14</v>
      </c>
      <c r="D30" s="144">
        <v>6724230</v>
      </c>
      <c r="E30" s="67">
        <v>1151966</v>
      </c>
      <c r="F30" s="67">
        <v>360563</v>
      </c>
      <c r="G30" s="280">
        <v>5211701</v>
      </c>
    </row>
    <row r="31" spans="1:7" x14ac:dyDescent="0.15">
      <c r="A31" s="68"/>
      <c r="B31" s="69" t="s">
        <v>76</v>
      </c>
      <c r="C31" s="67">
        <v>864</v>
      </c>
      <c r="D31" s="67">
        <v>1667961307</v>
      </c>
      <c r="E31" s="67">
        <v>385198319</v>
      </c>
      <c r="F31" s="67">
        <v>22170660</v>
      </c>
      <c r="G31" s="189">
        <v>1260592328</v>
      </c>
    </row>
    <row r="32" spans="1:7" x14ac:dyDescent="0.15">
      <c r="A32" s="68"/>
      <c r="B32" s="69" t="s">
        <v>30</v>
      </c>
      <c r="C32" s="67">
        <v>3617</v>
      </c>
      <c r="D32" s="67">
        <v>22563118277</v>
      </c>
      <c r="E32" s="67">
        <v>3775607357</v>
      </c>
      <c r="F32" s="67">
        <v>161072557</v>
      </c>
      <c r="G32" s="189">
        <v>18626438363</v>
      </c>
    </row>
    <row r="33" spans="1:7" ht="14.25" thickBot="1" x14ac:dyDescent="0.2">
      <c r="A33" s="73" t="s">
        <v>78</v>
      </c>
      <c r="B33" s="74"/>
      <c r="C33" s="75">
        <v>2</v>
      </c>
      <c r="D33" s="75">
        <v>764750</v>
      </c>
      <c r="E33" s="75">
        <v>764750</v>
      </c>
      <c r="F33" s="75">
        <v>0</v>
      </c>
      <c r="G33" s="278">
        <v>0</v>
      </c>
    </row>
  </sheetData>
  <phoneticPr fontId="11"/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="68" zoomScaleNormal="68" workbookViewId="0"/>
  </sheetViews>
  <sheetFormatPr defaultColWidth="9" defaultRowHeight="13.5" x14ac:dyDescent="0.15"/>
  <cols>
    <col min="1" max="1" width="10.5" style="1" customWidth="1"/>
    <col min="2" max="4" width="26.375" style="1" customWidth="1"/>
    <col min="5" max="1024" width="9" style="1"/>
  </cols>
  <sheetData>
    <row r="1" spans="1:4" ht="14.25" thickBot="1" x14ac:dyDescent="0.2">
      <c r="A1" s="1" t="s">
        <v>79</v>
      </c>
    </row>
    <row r="2" spans="1:4" ht="27" x14ac:dyDescent="0.15">
      <c r="A2" s="20" t="s">
        <v>2</v>
      </c>
      <c r="B2" s="142" t="s">
        <v>80</v>
      </c>
      <c r="C2" s="142" t="s">
        <v>81</v>
      </c>
      <c r="D2" s="76" t="s">
        <v>82</v>
      </c>
    </row>
    <row r="3" spans="1:4" x14ac:dyDescent="0.15">
      <c r="A3" s="23"/>
      <c r="B3" s="24" t="s">
        <v>83</v>
      </c>
      <c r="C3" s="24" t="s">
        <v>43</v>
      </c>
      <c r="D3" s="25" t="s">
        <v>84</v>
      </c>
    </row>
    <row r="4" spans="1:4" x14ac:dyDescent="0.15">
      <c r="A4" s="8">
        <v>27</v>
      </c>
      <c r="B4" s="9">
        <v>7715</v>
      </c>
      <c r="C4" s="9">
        <v>167</v>
      </c>
      <c r="D4" s="77">
        <v>3.8498003992015999</v>
      </c>
    </row>
    <row r="5" spans="1:4" x14ac:dyDescent="0.15">
      <c r="A5" s="8">
        <v>28</v>
      </c>
      <c r="B5" s="9">
        <v>12621</v>
      </c>
      <c r="C5" s="9">
        <v>183</v>
      </c>
      <c r="D5" s="77">
        <v>5.75</v>
      </c>
    </row>
    <row r="6" spans="1:4" x14ac:dyDescent="0.15">
      <c r="A6" s="8">
        <v>29</v>
      </c>
      <c r="B6" s="9">
        <v>14201</v>
      </c>
      <c r="C6" s="9">
        <v>210</v>
      </c>
      <c r="D6" s="77">
        <v>5.64</v>
      </c>
    </row>
    <row r="7" spans="1:4" x14ac:dyDescent="0.15">
      <c r="A7" s="8">
        <v>30</v>
      </c>
      <c r="B7" s="9">
        <v>14868</v>
      </c>
      <c r="C7" s="9">
        <v>222</v>
      </c>
      <c r="D7" s="77">
        <v>5.59</v>
      </c>
    </row>
    <row r="8" spans="1:4" x14ac:dyDescent="0.15">
      <c r="A8" s="8" t="s">
        <v>14</v>
      </c>
      <c r="B8" s="9">
        <v>14783</v>
      </c>
      <c r="C8" s="9">
        <v>197</v>
      </c>
      <c r="D8" s="77">
        <v>6.25</v>
      </c>
    </row>
    <row r="9" spans="1:4" x14ac:dyDescent="0.15">
      <c r="A9" s="15">
        <v>2</v>
      </c>
      <c r="B9" s="9">
        <v>14376</v>
      </c>
      <c r="C9" s="9">
        <v>192</v>
      </c>
      <c r="D9" s="77">
        <v>6.24</v>
      </c>
    </row>
    <row r="10" spans="1:4" x14ac:dyDescent="0.15">
      <c r="A10" s="15">
        <v>3</v>
      </c>
      <c r="B10" s="9">
        <v>14476</v>
      </c>
      <c r="C10" s="9">
        <v>199</v>
      </c>
      <c r="D10" s="77">
        <v>6.06</v>
      </c>
    </row>
    <row r="11" spans="1:4" x14ac:dyDescent="0.15">
      <c r="A11" s="113">
        <v>4</v>
      </c>
      <c r="B11" s="9">
        <v>14743</v>
      </c>
      <c r="C11" s="9">
        <v>207</v>
      </c>
      <c r="D11" s="77">
        <v>6.42</v>
      </c>
    </row>
    <row r="12" spans="1:4" ht="14.25" thickBot="1" x14ac:dyDescent="0.2">
      <c r="A12" s="11">
        <v>5</v>
      </c>
      <c r="B12" s="105">
        <v>16168</v>
      </c>
      <c r="C12" s="105">
        <v>210</v>
      </c>
      <c r="D12" s="78">
        <f>B12/C12/12</f>
        <v>6.4158730158730153</v>
      </c>
    </row>
    <row r="13" spans="1:4" x14ac:dyDescent="0.15">
      <c r="A13" s="113"/>
      <c r="B13" s="114"/>
      <c r="C13" s="114"/>
      <c r="D13" s="154"/>
    </row>
  </sheetData>
  <phoneticPr fontId="11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Normal="100" workbookViewId="0"/>
  </sheetViews>
  <sheetFormatPr defaultColWidth="9" defaultRowHeight="13.5" x14ac:dyDescent="0.15"/>
  <cols>
    <col min="1" max="9" width="13.875" style="1" customWidth="1"/>
    <col min="10" max="10" width="16.875" style="1" customWidth="1"/>
    <col min="11" max="1024" width="9" style="1"/>
  </cols>
  <sheetData>
    <row r="1" spans="1:20" ht="14.25" thickBot="1" x14ac:dyDescent="0.2">
      <c r="A1" s="1" t="s">
        <v>85</v>
      </c>
    </row>
    <row r="2" spans="1:20" x14ac:dyDescent="0.15">
      <c r="A2" s="79" t="s">
        <v>2</v>
      </c>
      <c r="B2" s="285" t="s">
        <v>86</v>
      </c>
      <c r="C2" s="285"/>
      <c r="D2" s="285"/>
      <c r="E2" s="285"/>
      <c r="F2" s="286" t="s">
        <v>87</v>
      </c>
      <c r="G2" s="286"/>
      <c r="H2" s="286"/>
      <c r="I2" s="286"/>
      <c r="T2" s="1" t="s">
        <v>87</v>
      </c>
    </row>
    <row r="3" spans="1:20" x14ac:dyDescent="0.15">
      <c r="A3" s="8"/>
      <c r="B3" s="287" t="s">
        <v>88</v>
      </c>
      <c r="C3" s="287"/>
      <c r="D3" s="287"/>
      <c r="E3" s="170" t="s">
        <v>89</v>
      </c>
      <c r="F3" s="287" t="s">
        <v>88</v>
      </c>
      <c r="G3" s="287"/>
      <c r="H3" s="287"/>
      <c r="I3" s="80" t="s">
        <v>89</v>
      </c>
    </row>
    <row r="4" spans="1:20" x14ac:dyDescent="0.15">
      <c r="A4" s="81"/>
      <c r="B4" s="82" t="s">
        <v>30</v>
      </c>
      <c r="C4" s="82" t="s">
        <v>90</v>
      </c>
      <c r="D4" s="82" t="s">
        <v>91</v>
      </c>
      <c r="E4" s="82"/>
      <c r="F4" s="82" t="s">
        <v>30</v>
      </c>
      <c r="G4" s="82" t="s">
        <v>90</v>
      </c>
      <c r="H4" s="82" t="s">
        <v>91</v>
      </c>
      <c r="I4" s="83"/>
    </row>
    <row r="5" spans="1:20" x14ac:dyDescent="0.15">
      <c r="A5" s="8"/>
      <c r="B5" s="24" t="s">
        <v>43</v>
      </c>
      <c r="C5" s="24" t="s">
        <v>43</v>
      </c>
      <c r="D5" s="24" t="s">
        <v>43</v>
      </c>
      <c r="E5" s="24" t="s">
        <v>92</v>
      </c>
      <c r="F5" s="24" t="s">
        <v>43</v>
      </c>
      <c r="G5" s="24" t="s">
        <v>43</v>
      </c>
      <c r="H5" s="24" t="s">
        <v>43</v>
      </c>
      <c r="I5" s="25" t="s">
        <v>92</v>
      </c>
    </row>
    <row r="6" spans="1:20" x14ac:dyDescent="0.15">
      <c r="A6" s="8">
        <v>27</v>
      </c>
      <c r="B6" s="59">
        <v>175</v>
      </c>
      <c r="C6" s="59">
        <v>16</v>
      </c>
      <c r="D6" s="59">
        <v>159</v>
      </c>
      <c r="E6" s="84">
        <v>61903</v>
      </c>
      <c r="F6" s="85">
        <v>316</v>
      </c>
      <c r="G6" s="85">
        <v>53</v>
      </c>
      <c r="H6" s="85">
        <v>263</v>
      </c>
      <c r="I6" s="86">
        <v>110006</v>
      </c>
    </row>
    <row r="7" spans="1:20" x14ac:dyDescent="0.15">
      <c r="A7" s="8">
        <v>28</v>
      </c>
      <c r="B7" s="59">
        <v>159</v>
      </c>
      <c r="C7" s="59">
        <v>5</v>
      </c>
      <c r="D7" s="59">
        <v>154</v>
      </c>
      <c r="E7" s="84">
        <v>55455</v>
      </c>
      <c r="F7" s="85">
        <v>333</v>
      </c>
      <c r="G7" s="85">
        <v>39</v>
      </c>
      <c r="H7" s="85">
        <v>294</v>
      </c>
      <c r="I7" s="86">
        <v>113863</v>
      </c>
    </row>
    <row r="8" spans="1:20" x14ac:dyDescent="0.15">
      <c r="A8" s="8">
        <v>29</v>
      </c>
      <c r="B8" s="59">
        <v>154</v>
      </c>
      <c r="C8" s="59">
        <v>10</v>
      </c>
      <c r="D8" s="59">
        <v>144</v>
      </c>
      <c r="E8" s="84">
        <v>51418</v>
      </c>
      <c r="F8" s="85">
        <v>346</v>
      </c>
      <c r="G8" s="85">
        <v>54</v>
      </c>
      <c r="H8" s="85">
        <v>292</v>
      </c>
      <c r="I8" s="86">
        <v>119666</v>
      </c>
    </row>
    <row r="9" spans="1:20" x14ac:dyDescent="0.15">
      <c r="A9" s="8">
        <v>30</v>
      </c>
      <c r="B9" s="59">
        <v>144</v>
      </c>
      <c r="C9" s="59">
        <v>5</v>
      </c>
      <c r="D9" s="59">
        <v>139</v>
      </c>
      <c r="E9" s="84">
        <v>48892</v>
      </c>
      <c r="F9" s="85">
        <v>369</v>
      </c>
      <c r="G9" s="85">
        <v>59</v>
      </c>
      <c r="H9" s="85">
        <v>310</v>
      </c>
      <c r="I9" s="86">
        <v>126504</v>
      </c>
    </row>
    <row r="10" spans="1:20" x14ac:dyDescent="0.15">
      <c r="A10" s="8" t="s">
        <v>14</v>
      </c>
      <c r="B10" s="59">
        <v>120</v>
      </c>
      <c r="C10" s="59">
        <v>6</v>
      </c>
      <c r="D10" s="59">
        <v>114</v>
      </c>
      <c r="E10" s="84">
        <v>45697</v>
      </c>
      <c r="F10" s="85">
        <v>368</v>
      </c>
      <c r="G10" s="85">
        <v>51</v>
      </c>
      <c r="H10" s="85">
        <v>317</v>
      </c>
      <c r="I10" s="86">
        <v>130529</v>
      </c>
    </row>
    <row r="11" spans="1:20" x14ac:dyDescent="0.15">
      <c r="A11" s="8">
        <v>2</v>
      </c>
      <c r="B11" s="59">
        <v>115</v>
      </c>
      <c r="C11" s="59">
        <v>10</v>
      </c>
      <c r="D11" s="59">
        <v>105</v>
      </c>
      <c r="E11" s="84">
        <v>42657</v>
      </c>
      <c r="F11" s="85">
        <v>369</v>
      </c>
      <c r="G11" s="85">
        <v>68</v>
      </c>
      <c r="H11" s="85">
        <v>301</v>
      </c>
      <c r="I11" s="86">
        <v>130757</v>
      </c>
    </row>
    <row r="12" spans="1:20" x14ac:dyDescent="0.15">
      <c r="A12" s="8">
        <v>3</v>
      </c>
      <c r="B12" s="59">
        <v>101</v>
      </c>
      <c r="C12" s="59">
        <v>4</v>
      </c>
      <c r="D12" s="59">
        <v>97</v>
      </c>
      <c r="E12" s="84">
        <v>38633</v>
      </c>
      <c r="F12" s="85">
        <v>384</v>
      </c>
      <c r="G12" s="85">
        <v>64</v>
      </c>
      <c r="H12" s="85">
        <v>320</v>
      </c>
      <c r="I12" s="86">
        <v>137883</v>
      </c>
    </row>
    <row r="13" spans="1:20" x14ac:dyDescent="0.15">
      <c r="A13" s="8">
        <v>4</v>
      </c>
      <c r="B13" s="59">
        <v>102</v>
      </c>
      <c r="C13" s="59">
        <v>7</v>
      </c>
      <c r="D13" s="59">
        <v>95</v>
      </c>
      <c r="E13" s="84">
        <v>36661</v>
      </c>
      <c r="F13" s="85">
        <v>395</v>
      </c>
      <c r="G13" s="85">
        <v>58</v>
      </c>
      <c r="H13" s="85">
        <v>337</v>
      </c>
      <c r="I13" s="86">
        <v>142828</v>
      </c>
    </row>
    <row r="14" spans="1:20" ht="14.25" thickBot="1" x14ac:dyDescent="0.2">
      <c r="A14" s="11">
        <v>5</v>
      </c>
      <c r="B14" s="87">
        <v>101</v>
      </c>
      <c r="C14" s="87">
        <v>8</v>
      </c>
      <c r="D14" s="87">
        <v>93</v>
      </c>
      <c r="E14" s="88">
        <v>36519</v>
      </c>
      <c r="F14" s="89">
        <v>412</v>
      </c>
      <c r="G14" s="89">
        <v>57</v>
      </c>
      <c r="H14" s="89">
        <v>355</v>
      </c>
      <c r="I14" s="90">
        <v>146112</v>
      </c>
    </row>
  </sheetData>
  <mergeCells count="4">
    <mergeCell ref="B2:E2"/>
    <mergeCell ref="F2:I2"/>
    <mergeCell ref="B3:D3"/>
    <mergeCell ref="F3:H3"/>
  </mergeCells>
  <phoneticPr fontId="1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1</vt:i4>
      </vt:variant>
    </vt:vector>
  </HeadingPairs>
  <TitlesOfParts>
    <vt:vector size="32" baseType="lpstr">
      <vt:lpstr>9-1</vt:lpstr>
      <vt:lpstr>9-2</vt:lpstr>
      <vt:lpstr>9-3</vt:lpstr>
      <vt:lpstr>9-4 </vt:lpstr>
      <vt:lpstr>9-5</vt:lpstr>
      <vt:lpstr>9-6</vt:lpstr>
      <vt:lpstr>9-7 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 </vt:lpstr>
      <vt:lpstr>9-23</vt:lpstr>
      <vt:lpstr>9-24</vt:lpstr>
      <vt:lpstr>9-25</vt:lpstr>
      <vt:lpstr>9-26</vt:lpstr>
      <vt:lpstr>9-27</vt:lpstr>
      <vt:lpstr>9-28</vt:lpstr>
      <vt:lpstr>9-29</vt:lpstr>
      <vt:lpstr>9-30</vt:lpstr>
      <vt:lpstr>9-31</vt:lpstr>
      <vt:lpstr>'9-21'!Print_Area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2024-08-26T02:56:56Z</dcterms:created>
  <dcterms:modified xsi:type="dcterms:W3CDTF">2024-10-21T04:14:30Z</dcterms:modified>
  <dc:language/>
</cp:coreProperties>
</file>