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filterPrivacy="1"/>
  <xr:revisionPtr revIDLastSave="0" documentId="13_ncr:1_{DF8FCC72-1AC7-4F4D-BF2E-FE34255B2114}" xr6:coauthVersionLast="36" xr6:coauthVersionMax="36" xr10:uidLastSave="{00000000-0000-0000-0000-000000000000}"/>
  <bookViews>
    <workbookView xWindow="0" yWindow="0" windowWidth="14085" windowHeight="706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6" i="10"/>
  <c r="AO37" i="10"/>
  <c r="AO38" i="10"/>
  <c r="AO39" i="10"/>
  <c r="AO34" i="10"/>
  <c r="BG35" i="10"/>
  <c r="BG36" i="10"/>
  <c r="BG34" i="10"/>
  <c r="DV102" i="12" l="1"/>
  <c r="AA12" i="12"/>
  <c r="AA11" i="12"/>
  <c r="AA10" i="12"/>
  <c r="AA9" i="12"/>
  <c r="AA8" i="12"/>
  <c r="AA7"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U39" i="10"/>
  <c r="BE38" i="10"/>
  <c r="U38" i="10"/>
  <c r="BE37" i="10"/>
  <c r="U37" i="10"/>
  <c r="C35" i="10"/>
  <c r="C36" i="10" s="1"/>
  <c r="C34" i="10"/>
  <c r="C37" i="10" l="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l="1"/>
  <c r="BE35" i="10" s="1"/>
  <c r="BE36" i="10" s="1"/>
  <c r="BW34" i="10" s="1"/>
  <c r="BW35" i="10" l="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<sst xmlns="http://schemas.openxmlformats.org/spreadsheetml/2006/main" count="1082" uniqueCount="678">
  <si>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</si>
  <si>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</si>
  <si>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</si>
  <si>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</si>
  <si>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</si>
  <si>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</si>
  <si>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</si>
  <si>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</si>
  <si>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</si>
  <si>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</si>
  <si>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</si>
  <si>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</si>
  <si>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</si>
  <si>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</si>
  <si>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</si>
  <si>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</si>
  <si>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</si>
  <si>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</si>
  <si>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</si>
  <si>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</si>
  <si>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</si>
  <si>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</si>
  <si>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</si>
  <si>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</si>
  <si>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</si>
  <si>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</si>
  <si>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</si>
  <si>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</si>
  <si>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</si>
  <si>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</si>
  <si>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</si>
  <si>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</si>
  <si>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</si>
  <si>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</si>
  <si>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</si>
  <si>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</si>
  <si>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</si>
  <si>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</si>
  <si>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</si>
  <si>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</si>
  <si>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</si>
  <si>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</si>
  <si>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</si>
  <si>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</si>
  <si>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</si>
  <si>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</si>
  <si>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</si>
  <si>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</si>
  <si>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</si>
  <si>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</si>
  <si>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</si>
  <si>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</si>
  <si>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</si>
  <si>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</si>
  <si>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</si>
  <si>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</si>
  <si>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</si>
  <si>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</si>
  <si>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</si>
  <si>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</si>
  <si>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</si>
  <si>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</si>
  <si>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</si>
  <si>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</si>
  <si>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</si>
  <si>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</si>
  <si>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</si>
  <si>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</si>
  <si>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</si>
  <si>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</si>
  <si>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</si>
  <si>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</si>
  <si>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</si>
  <si>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</si>
  <si>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</si>
  <si>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</si>
  <si>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</si>
  <si>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</si>
  <si>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</si>
  <si>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</si>
  <si>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</si>
  <si>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</si>
  <si>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</si>
  <si>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</si>
  <si>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</si>
  <si>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</si>
  <si>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</si>
  <si>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</si>
  <si>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</si>
  <si>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</si>
  <si>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</si>
  <si>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</si>
  <si>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</si>
  <si>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</si>
  <si>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</si>
  <si>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</si>
  <si>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</si>
  <si>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</si>
  <si>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</si>
  <si>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</si>
  <si>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</si>
  <si>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</si>
  <si>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</si>
  <si>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</si>
  <si>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</si>
  <si>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</si>
  <si>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</si>
  <si>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</si>
  <si>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</si>
  <si>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</si>
  <si>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</si>
  <si>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</si>
  <si>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</si>
  <si>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</si>
  <si>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</si>
  <si>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</si>
  <si>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</si>
  <si>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</si>
  <si>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</si>
  <si>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</si>
  <si>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</si>
  <si>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</si>
  <si>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</si>
  <si>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</si>
  <si>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</si>
  <si>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</si>
  <si>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</si>
  <si>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</si>
  <si>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</si>
  <si>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</si>
  <si>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</si>
  <si>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</si>
  <si>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</si>
  <si>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</si>
  <si>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</si>
  <si>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</si>
  <si>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</si>
  <si>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</si>
  <si>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</si>
  <si>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</si>
  <si>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</si>
  <si>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</si>
  <si>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</si>
  <si>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</si>
  <si>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</si>
  <si>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</si>
  <si>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</si>
  <si>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</si>
  <si>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</si>
  <si>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</si>
  <si>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</si>
  <si>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</si>
  <si>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</si>
  <si>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</si>
  <si>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</si>
  <si>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</si>
  <si>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</si>
  <si>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</si>
  <si>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</si>
  <si>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</si>
  <si>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</si>
  <si>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</si>
  <si>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</si>
  <si>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</si>
  <si>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</si>
  <si>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</si>
  <si>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</si>
  <si>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</si>
  <si>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</si>
  <si>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</si>
  <si>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</si>
  <si>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</si>
  <si>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</si>
  <si>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</si>
  <si>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</si>
  <si>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</si>
  <si>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</si>
  <si>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</si>
  <si>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</si>
  <si>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</si>
  <si>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</si>
  <si>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</si>
  <si>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</si>
  <si>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</si>
  <si>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</si>
  <si>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</si>
  <si>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</si>
  <si>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</si>
  <si>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</si>
  <si>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</si>
  <si>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</si>
  <si>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</si>
  <si>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</si>
  <si>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</si>
  <si>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</si>
  <si>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</si>
  <si>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</si>
  <si>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</si>
  <si>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</si>
  <si>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</si>
  <si>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</si>
  <si>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</si>
  <si>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</si>
  <si>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</si>
  <si>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</si>
  <si>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</si>
  <si>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</si>
  <si>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</si>
  <si>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</si>
  <si>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</si>
  <si>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</si>
  <si>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</si>
  <si>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</si>
  <si>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</si>
  <si>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</si>
  <si>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</si>
  <si>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</si>
  <si>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</si>
  <si>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</si>
  <si>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</si>
  <si>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</si>
  <si>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</si>
  <si>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</si>
  <si>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</si>
  <si>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</si>
  <si>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</si>
  <si>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</si>
  <si>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</si>
  <si>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</si>
  <si>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</si>
  <si>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</si>
  <si>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</si>
  <si>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</si>
  <si>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</si>
  <si>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</si>
  <si>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</si>
  <si>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</si>
  <si>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</si>
  <si>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</si>
  <si>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</si>
  <si>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</si>
  <si>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</si>
  <si>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</si>
  <si>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</si>
  <si>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</si>
  <si>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</si>
  <si>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</si>
  <si>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</si>
  <si>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</si>
  <si>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</si>
  <si>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</si>
  <si>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</si>
  <si>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</si>
  <si>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</si>
  <si>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</si>
  <si>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</si>
  <si>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</si>
  <si>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</si>
  <si>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</si>
  <si>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</si>
  <si>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</si>
  <si>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</si>
  <si>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</si>
  <si>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</si>
  <si>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</si>
  <si>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</si>
  <si>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</si>
  <si>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</si>
  <si>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</si>
  <si>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</si>
  <si>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</si>
  <si>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</si>
  <si>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</si>
  <si>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</si>
  <si>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</si>
  <si>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</si>
  <si>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</si>
  <si>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</si>
  <si>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</si>
  <si>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</si>
  <si>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</si>
  <si>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</si>
  <si>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</si>
  <si>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</si>
  <si>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</si>
  <si>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</si>
  <si>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</si>
  <si>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</si>
  <si>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</si>
  <si>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</si>
  <si>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</si>
  <si>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</si>
  <si>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</si>
  <si>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</si>
  <si>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</si>
  <si>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</si>
  <si>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</si>
  <si>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</si>
  <si>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</si>
  <si>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</si>
  <si>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</si>
  <si>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</si>
  <si>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</si>
  <si>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</si>
  <si>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</si>
  <si>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</si>
  <si>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</si>
  <si>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</si>
  <si>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</si>
  <si>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</si>
  <si>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</si>
  <si>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</si>
  <si>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</si>
  <si>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</si>
  <si>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</si>
  <si>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</si>
  <si>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</si>
  <si>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</si>
  <si>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</si>
  <si>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</si>
  <si>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</si>
  <si>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</si>
  <si>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</si>
  <si>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</si>
  <si>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</si>
  <si>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</si>
  <si>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</si>
  <si>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</si>
  <si>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</si>
  <si>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</si>
  <si>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</si>
  <si>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</si>
  <si>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</si>
  <si>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</si>
  <si>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</si>
  <si>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</si>
  <si>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</si>
  <si>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</si>
  <si>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</si>
  <si>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</si>
  <si>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</si>
  <si>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</si>
  <si>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</si>
  <si>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</si>
  <si>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</si>
  <si>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</si>
  <si>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</si>
  <si>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</si>
  <si>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</si>
  <si>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</si>
  <si>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</si>
  <si>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</si>
  <si>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</si>
  <si>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</si>
  <si>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</si>
  <si>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</si>
  <si>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</si>
  <si>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</si>
  <si>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</si>
  <si>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</si>
  <si>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</si>
  <si>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</si>
  <si>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</si>
  <si>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</si>
  <si>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</si>
  <si>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</si>
  <si>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</si>
  <si>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</si>
  <si>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</si>
  <si>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</si>
  <si>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</si>
  <si>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</si>
  <si>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</si>
  <si>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</si>
  <si>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</si>
  <si>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</si>
  <si>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</si>
  <si>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</si>
  <si>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</si>
  <si>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</si>
  <si>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</si>
  <si>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</si>
  <si>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</si>
  <si>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</si>
  <si>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</si>
  <si>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</si>
  <si>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</si>
  <si>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</si>
  <si>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</si>
  <si>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</si>
  <si>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</si>
  <si>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</si>
  <si>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</si>
  <si>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</si>
  <si>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</si>
  <si>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</si>
  <si>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</si>
  <si>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</si>
  <si>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</si>
  <si>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</si>
  <si>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</si>
  <si>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</si>
  <si>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</si>
  <si>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</si>
  <si>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</si>
  <si>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</si>
  <si>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</si>
  <si>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</si>
  <si>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</si>
  <si>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</si>
  <si>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</si>
  <si>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</si>
  <si>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</si>
  <si>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</si>
  <si>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</si>
  <si>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</si>
  <si>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</si>
  <si>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</si>
  <si>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</si>
  <si>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</si>
  <si>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</si>
  <si>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</si>
  <si>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</si>
  <si>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</si>
  <si>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</si>
  <si>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</si>
  <si>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</si>
  <si>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</si>
  <si>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</si>
  <si>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</si>
  <si>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</si>
  <si>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</si>
  <si>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</si>
  <si>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</si>
  <si>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</si>
  <si>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</si>
  <si>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</si>
  <si>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</si>
  <si>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</si>
  <si>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</si>
  <si>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</si>
  <si>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</si>
  <si>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</si>
  <si>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</si>
  <si>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</si>
  <si>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</si>
  <si>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</si>
  <si>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</si>
  <si>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</si>
  <si>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</si>
  <si>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</si>
  <si>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</si>
  <si>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</si>
  <si>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</si>
  <si>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</si>
  <si>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</si>
  <si>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</si>
  <si>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</si>
  <si>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</si>
  <si>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</si>
  <si>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</si>
  <si>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</si>
  <si>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</si>
  <si>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</si>
  <si>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</si>
  <si>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</si>
  <si>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</si>
  <si>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</si>
  <si>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</si>
  <si>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</si>
  <si>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</si>
  <si>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</si>
  <si>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</si>
  <si>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</si>
  <si>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</si>
  <si>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</si>
  <si>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</si>
  <si>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高速度鉄道事業会計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</si>
  <si>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</si>
  <si>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市場及びと畜場特別会計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</si>
  <si>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</si>
  <si>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</si>
  <si>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</si>
  <si>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</si>
  <si>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</si>
  <si>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</si>
  <si>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</si>
  <si>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</si>
  <si>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</si>
  <si>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</si>
  <si>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</si>
  <si>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</si>
  <si>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</si>
  <si>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</si>
  <si>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</si>
  <si>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</si>
  <si>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</si>
  <si>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</si>
  <si>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</si>
  <si>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</si>
  <si>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</si>
  <si>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</si>
  <si>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</si>
  <si>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</si>
  <si>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</si>
  <si>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</si>
  <si>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</si>
  <si>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</si>
  <si>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</si>
  <si>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</si>
  <si>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</si>
  <si>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</si>
  <si>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</si>
  <si>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</si>
  <si>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</si>
  <si>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</si>
  <si>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</si>
  <si>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</si>
  <si>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</si>
  <si>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</si>
  <si>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</si>
  <si>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</si>
  <si>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</si>
  <si>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</si>
  <si>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</si>
  <si>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</si>
  <si>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</si>
  <si>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</si>
  <si>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</si>
  <si>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</si>
  <si>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</si>
  <si>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</si>
  <si>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</si>
  <si>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</si>
  <si>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</si>
  <si>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</si>
  <si>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</si>
  <si>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</si>
  <si>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</si>
  <si>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</si>
  <si>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</si>
  <si>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</si>
  <si>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</si>
  <si>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</si>
  <si>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</si>
  <si>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</si>
  <si>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</si>
  <si>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</si>
  <si>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</si>
  <si>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</si>
  <si>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</si>
  <si>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</si>
  <si>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</si>
  <si>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</si>
  <si>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</si>
  <si>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</si>
  <si>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</si>
  <si>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</si>
  <si>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</si>
  <si>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</si>
  <si>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</si>
  <si>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</si>
  <si>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</si>
  <si>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</si>
  <si>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</si>
  <si>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</si>
  <si>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</si>
  <si>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</si>
  <si>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</si>
  <si>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</si>
  <si>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</si>
  <si>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0.40</t>
  </si>
  <si>
    <t>▲ 0.18</t>
  </si>
  <si>
    <t>水道事業会計</t>
  </si>
  <si>
    <t>下水道事業会計</t>
  </si>
  <si>
    <t>一般会計</t>
  </si>
  <si>
    <t>介護保険特別会計</t>
  </si>
  <si>
    <t>工業用水道事業会計</t>
  </si>
  <si>
    <t>後期高齢者医療特別会計</t>
  </si>
  <si>
    <t>病院事業会計</t>
  </si>
  <si>
    <t>自動車運送事業会計</t>
  </si>
  <si>
    <t>その他会計（赤字）</t>
  </si>
  <si>
    <t>その他会計（黒字）</t>
  </si>
  <si>
    <t>（百万円）</t>
    <phoneticPr fontId="5"/>
  </si>
  <si>
    <t>H30</t>
    <phoneticPr fontId="5"/>
  </si>
  <si>
    <t>R01</t>
    <phoneticPr fontId="5"/>
  </si>
  <si>
    <t>R02</t>
    <phoneticPr fontId="5"/>
  </si>
  <si>
    <t>R03</t>
    <phoneticPr fontId="5"/>
  </si>
  <si>
    <t>R04</t>
    <phoneticPr fontId="5"/>
  </si>
  <si>
    <t>大規模施設整備積立基金</t>
    <rPh sb="0" eb="5">
      <t>ダイキボシセツ</t>
    </rPh>
    <rPh sb="5" eb="7">
      <t>セイビ</t>
    </rPh>
    <rPh sb="7" eb="11">
      <t>ツミタテキキン</t>
    </rPh>
    <phoneticPr fontId="5"/>
  </si>
  <si>
    <t>リニア関連名古屋駅周辺地区まちづくり基金</t>
    <rPh sb="3" eb="5">
      <t>カンレン</t>
    </rPh>
    <rPh sb="5" eb="9">
      <t>ナゴヤエキ</t>
    </rPh>
    <rPh sb="9" eb="11">
      <t>シュウヘン</t>
    </rPh>
    <rPh sb="11" eb="13">
      <t>チク</t>
    </rPh>
    <rPh sb="18" eb="20">
      <t>キキン</t>
    </rPh>
    <phoneticPr fontId="2"/>
  </si>
  <si>
    <t>アジア・アジアパラ競技大会基金</t>
    <rPh sb="9" eb="13">
      <t>キョウギタイカイ</t>
    </rPh>
    <rPh sb="13" eb="15">
      <t>キキン</t>
    </rPh>
    <phoneticPr fontId="2"/>
  </si>
  <si>
    <t>市営住宅等管理運営等基金</t>
    <rPh sb="0" eb="2">
      <t>シエイ</t>
    </rPh>
    <rPh sb="2" eb="4">
      <t>ジュウタク</t>
    </rPh>
    <rPh sb="4" eb="5">
      <t>トウ</t>
    </rPh>
    <rPh sb="5" eb="9">
      <t>カンリウンエイ</t>
    </rPh>
    <rPh sb="9" eb="10">
      <t>トウ</t>
    </rPh>
    <rPh sb="10" eb="12">
      <t>キキン</t>
    </rPh>
    <phoneticPr fontId="2"/>
  </si>
  <si>
    <t>国際交流事業積立基金</t>
    <rPh sb="0" eb="4">
      <t>コクサイコウリュウ</t>
    </rPh>
    <rPh sb="4" eb="6">
      <t>ジギョウ</t>
    </rPh>
    <rPh sb="6" eb="10">
      <t>ツミタテキキン</t>
    </rPh>
    <phoneticPr fontId="2"/>
  </si>
  <si>
    <t>国民健康保険特別会計</t>
  </si>
  <si>
    <t>市場及びと畜場特別会計</t>
    <rPh sb="0" eb="2">
      <t>シジョウ</t>
    </rPh>
    <rPh sb="2" eb="3">
      <t>オヨ</t>
    </rPh>
    <rPh sb="5" eb="6">
      <t>チク</t>
    </rPh>
    <rPh sb="6" eb="7">
      <t>ジョウ</t>
    </rPh>
    <rPh sb="7" eb="9">
      <t>トクベツ</t>
    </rPh>
    <rPh sb="9" eb="11">
      <t>カイケイ</t>
    </rPh>
    <phoneticPr fontId="1"/>
  </si>
  <si>
    <t>法非適用企業</t>
    <rPh sb="0" eb="1">
      <t>ホウ</t>
    </rPh>
    <rPh sb="1" eb="2">
      <t>ヒ</t>
    </rPh>
    <rPh sb="2" eb="4">
      <t>テキヨウ</t>
    </rPh>
    <rPh sb="4" eb="6">
      <t>キギョウ</t>
    </rPh>
    <phoneticPr fontId="1"/>
  </si>
  <si>
    <t>名古屋城天守閣特別会計</t>
    <rPh sb="0" eb="3">
      <t>ナゴヤ</t>
    </rPh>
    <rPh sb="3" eb="4">
      <t>ジョウ</t>
    </rPh>
    <rPh sb="4" eb="7">
      <t>テンシュカク</t>
    </rPh>
    <rPh sb="7" eb="9">
      <t>トクベツ</t>
    </rPh>
    <rPh sb="9" eb="11">
      <t>カイケイ</t>
    </rPh>
    <phoneticPr fontId="3"/>
  </si>
  <si>
    <t>市街地再開発事業特別会計</t>
    <rPh sb="0" eb="3">
      <t>シガイチ</t>
    </rPh>
    <rPh sb="3" eb="6">
      <t>サイカイハツ</t>
    </rPh>
    <rPh sb="6" eb="8">
      <t>ジギョウ</t>
    </rPh>
    <rPh sb="8" eb="10">
      <t>トクベツ</t>
    </rPh>
    <rPh sb="10" eb="12">
      <t>カイケイ</t>
    </rPh>
    <phoneticPr fontId="1"/>
  </si>
  <si>
    <t>病院事業会計</t>
    <rPh sb="0" eb="2">
      <t>ビョウイン</t>
    </rPh>
    <rPh sb="2" eb="4">
      <t>ジギョウ</t>
    </rPh>
    <rPh sb="4" eb="6">
      <t>カイケイ</t>
    </rPh>
    <phoneticPr fontId="1"/>
  </si>
  <si>
    <t>法適用企業</t>
    <rPh sb="0" eb="1">
      <t>ホウ</t>
    </rPh>
    <rPh sb="1" eb="3">
      <t>テキヨウ</t>
    </rPh>
    <rPh sb="3" eb="5">
      <t>キギョウ</t>
    </rPh>
    <phoneticPr fontId="1"/>
  </si>
  <si>
    <t>水道事業会計</t>
    <rPh sb="0" eb="2">
      <t>スイドウ</t>
    </rPh>
    <rPh sb="2" eb="4">
      <t>ジギョウ</t>
    </rPh>
    <rPh sb="4" eb="6">
      <t>カイケイ</t>
    </rPh>
    <phoneticPr fontId="1"/>
  </si>
  <si>
    <t>工業用水道事業会計</t>
    <rPh sb="0" eb="3">
      <t>コウギョウヨウ</t>
    </rPh>
    <rPh sb="3" eb="5">
      <t>スイドウ</t>
    </rPh>
    <rPh sb="5" eb="7">
      <t>ジギョウ</t>
    </rPh>
    <rPh sb="7" eb="9">
      <t>カイケイ</t>
    </rPh>
    <phoneticPr fontId="1"/>
  </si>
  <si>
    <t>下水道事業会計</t>
    <rPh sb="0" eb="3">
      <t>ゲスイドウ</t>
    </rPh>
    <rPh sb="3" eb="5">
      <t>ジギョウ</t>
    </rPh>
    <rPh sb="5" eb="7">
      <t>カイケイ</t>
    </rPh>
    <phoneticPr fontId="1"/>
  </si>
  <si>
    <t>自動車運送事業会計</t>
    <rPh sb="0" eb="3">
      <t>ジドウシャ</t>
    </rPh>
    <rPh sb="3" eb="5">
      <t>ウンソウ</t>
    </rPh>
    <rPh sb="5" eb="7">
      <t>ジギョウ</t>
    </rPh>
    <rPh sb="7" eb="9">
      <t>カイケイ</t>
    </rPh>
    <phoneticPr fontId="1"/>
  </si>
  <si>
    <t>高速度鉄道事業会計</t>
    <rPh sb="0" eb="3">
      <t>コウソクド</t>
    </rPh>
    <rPh sb="3" eb="5">
      <t>テツドウ</t>
    </rPh>
    <rPh sb="5" eb="7">
      <t>ジギョウ</t>
    </rPh>
    <rPh sb="7" eb="9">
      <t>カイケイ</t>
    </rPh>
    <phoneticPr fontId="1"/>
  </si>
  <si>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</si>
  <si>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</si>
  <si>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</si>
  <si>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法適用企業</t>
    <rPh sb="0" eb="3">
      <t>ホウテキヨウ</t>
    </rPh>
    <rPh sb="3" eb="5">
      <t>キギョウ</t>
    </rPh>
    <phoneticPr fontId="3"/>
  </si>
  <si>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</si>
  <si>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</si>
  <si>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</si>
  <si>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</si>
  <si>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</si>
  <si>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</si>
  <si>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名古屋国際センター</t>
  </si>
  <si>
    <t>93.1％出資</t>
    <rPh sb="5" eb="7">
      <t>シュッシ</t>
    </rPh>
    <phoneticPr fontId="2"/>
  </si>
  <si>
    <t>名古屋市民休暇村管理公社</t>
  </si>
  <si>
    <t>100％出資</t>
    <rPh sb="4" eb="6">
      <t>シュッシ</t>
    </rPh>
    <phoneticPr fontId="2"/>
  </si>
  <si>
    <t>名古屋フィルハーモニー交響楽団</t>
  </si>
  <si>
    <t>名古屋市文化振興事業団</t>
  </si>
  <si>
    <t>50％出資</t>
    <rPh sb="3" eb="5">
      <t>シュッシ</t>
    </rPh>
    <phoneticPr fontId="2"/>
  </si>
  <si>
    <t>〇</t>
  </si>
  <si>
    <t>名古屋産業振興公社</t>
  </si>
  <si>
    <t>55.7％出資</t>
    <rPh sb="5" eb="7">
      <t>シュッシ</t>
    </rPh>
    <phoneticPr fontId="2"/>
  </si>
  <si>
    <t>名古屋市中小企業共済会</t>
  </si>
  <si>
    <t>名古屋食肉公社</t>
  </si>
  <si>
    <t>85.1％出資</t>
    <rPh sb="5" eb="7">
      <t>シュッシ</t>
    </rPh>
    <phoneticPr fontId="2"/>
  </si>
  <si>
    <t>名古屋市小規模事業金融公社</t>
  </si>
  <si>
    <t>8.3％出資</t>
    <rPh sb="4" eb="6">
      <t>シュッシ</t>
    </rPh>
    <phoneticPr fontId="2"/>
  </si>
  <si>
    <t>名古屋観光コンベンションビューロー</t>
  </si>
  <si>
    <t>47.4％出資</t>
    <rPh sb="5" eb="7">
      <t>シュッシ</t>
    </rPh>
    <phoneticPr fontId="2"/>
  </si>
  <si>
    <t>名古屋まちづくり公社</t>
  </si>
  <si>
    <t>100％出資</t>
    <phoneticPr fontId="2"/>
  </si>
  <si>
    <t>なごや建設事業サービス財団</t>
  </si>
  <si>
    <t>名古屋市教育スポーツ協会</t>
  </si>
  <si>
    <t>木曽三川水源造成公社</t>
  </si>
  <si>
    <t>6.3％出資</t>
    <phoneticPr fontId="2"/>
  </si>
  <si>
    <t>愛知県暴力追放運動推進センター</t>
  </si>
  <si>
    <t>26.7％出資</t>
    <phoneticPr fontId="2"/>
  </si>
  <si>
    <t>名古屋食肉市場</t>
  </si>
  <si>
    <t>49.2％出資</t>
    <rPh sb="5" eb="7">
      <t>シュッシ</t>
    </rPh>
    <phoneticPr fontId="2"/>
  </si>
  <si>
    <t>国際デザインセンター</t>
  </si>
  <si>
    <t>33.0％出資</t>
    <phoneticPr fontId="2"/>
  </si>
  <si>
    <t>名古屋埠頭</t>
  </si>
  <si>
    <t>33.3％出資</t>
    <phoneticPr fontId="2"/>
  </si>
  <si>
    <t>名古屋テレビ塔</t>
  </si>
  <si>
    <t>25％出資</t>
    <phoneticPr fontId="2"/>
  </si>
  <si>
    <t>若宮大通駐車場</t>
  </si>
  <si>
    <t>56.6％出資</t>
    <phoneticPr fontId="2"/>
  </si>
  <si>
    <t>名古屋ガイドウェイバス</t>
  </si>
  <si>
    <t>63.3％出資</t>
    <phoneticPr fontId="2"/>
  </si>
  <si>
    <t>栄公園振興</t>
  </si>
  <si>
    <t>52.5％出資</t>
    <phoneticPr fontId="2"/>
  </si>
  <si>
    <t>名古屋臨海高速鉄道</t>
  </si>
  <si>
    <t>76.9％出資</t>
    <phoneticPr fontId="2"/>
  </si>
  <si>
    <t>名古屋西部ソイルリサイクル</t>
  </si>
  <si>
    <t>41％出資</t>
    <phoneticPr fontId="2"/>
  </si>
  <si>
    <t>名古屋交通開発機構</t>
  </si>
  <si>
    <t>名古屋市住宅供給公社</t>
  </si>
  <si>
    <t>名古屋市土地開発公社</t>
  </si>
  <si>
    <t>名古屋高速道路公社</t>
  </si>
  <si>
    <t>50％出資</t>
    <phoneticPr fontId="2"/>
  </si>
  <si>
    <t>公立大学法人名古屋市立大学</t>
  </si>
  <si>
    <t>名古屋上下水道総合サービス</t>
  </si>
  <si>
    <t>95.2％出資</t>
    <rPh sb="5" eb="7">
      <t>シュッシ</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</si>
  <si>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</si>
  <si>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</si>
  <si>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</si>
  <si>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</si>
  <si>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</si>
  <si>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将来負担比率は類似団体内平均値と比べ高い水準にある。これは、地方債残高が増加傾向にあるものの、それを上回る充当可能基金の増加等により減少しているものである。
　一方、実質公債費比率については、類似団体内平均値と同水準になっているが、これは、標準税収入額等の増加により分母となる標準財政規模が増加したことに加え、分子となる地方債の元利償還金が減少したこと等によるものである。
　予算編成にあたり作成している中期的な財政見通しでは、今後は地方債元利償還額が増加すると見込んでいることから、世代間の負担の公平に配慮しつつ、将来世代に過度な負担を残さないよう、計画的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</si>
  <si>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</si>
  <si>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</si>
  <si>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</si>
  <si>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将来負担比率及び有形固定資産減価償却率ともに、類似団体内平均と比べ高い水準にある。
　将来負担比率については、充当可能基金額の増加等により減少してきた一方で、有形固定資産減価償却率は上昇傾向にある。これの主な要因としては、市設建築物については昭和40年代から60年代を中心に、公共土木施設（道路・橋りょう等）については昭和30年代から集中的に整備してきた結果、築年数の年数の経過によるものである。
　現在、市設建築物については、従来の築40年程度での改築から、建築物の構造体の耐久性に応じて築60年から80年程度へと長寿命化を進めており、必要な対策は実施できるよう努めていく。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</si>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</sst>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Red]\-#,##0;\-"/>
    <numFmt numFmtId="192"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left style="medium">
        <color indexed="64"/>
      </left>
      <right style="hair">
        <color indexed="64"/>
      </right>
      <top style="hair">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7"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5" xfId="14" applyNumberFormat="1" applyFont="1" applyFill="1" applyBorder="1" applyAlignment="1">
      <alignment horizontal="right" vertical="center" shrinkToFit="1"/>
    </xf>
    <xf numFmtId="187" fontId="34" fillId="6" borderId="126"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91" fontId="34" fillId="8" borderId="44" xfId="12" applyNumberFormat="1" applyFont="1" applyFill="1" applyBorder="1" applyAlignment="1" applyProtection="1">
      <alignment horizontal="left" vertical="center" shrinkToFit="1"/>
      <protection locked="0"/>
    </xf>
    <xf numFmtId="191" fontId="34" fillId="8" borderId="18" xfId="12" applyNumberFormat="1" applyFont="1" applyFill="1" applyBorder="1" applyAlignment="1" applyProtection="1">
      <alignment horizontal="left" vertical="center" shrinkToFit="1"/>
      <protection locked="0"/>
    </xf>
    <xf numFmtId="191"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6"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8" borderId="126" xfId="12" applyNumberFormat="1" applyFont="1" applyFill="1" applyBorder="1" applyAlignment="1" applyProtection="1">
      <alignment horizontal="right" vertical="center" shrinkToFit="1"/>
      <protection locked="0"/>
    </xf>
    <xf numFmtId="0" fontId="34" fillId="8" borderId="126"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191" fontId="34" fillId="0" borderId="114" xfId="12" applyNumberFormat="1" applyFont="1" applyBorder="1" applyAlignment="1" applyProtection="1">
      <alignment horizontal="right" vertical="center" shrinkToFit="1"/>
      <protection locked="0"/>
    </xf>
    <xf numFmtId="191" fontId="34" fillId="0" borderId="11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left" vertical="center" shrinkToFit="1"/>
      <protection locked="0"/>
    </xf>
    <xf numFmtId="191" fontId="34" fillId="0" borderId="118" xfId="12" applyNumberFormat="1" applyFont="1" applyBorder="1" applyAlignment="1" applyProtection="1">
      <alignment horizontal="left" vertical="center" shrinkToFit="1"/>
      <protection locked="0"/>
    </xf>
    <xf numFmtId="191" fontId="34" fillId="0" borderId="109"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9" borderId="109" xfId="12" applyNumberFormat="1" applyFont="1" applyFill="1" applyBorder="1" applyAlignment="1" applyProtection="1">
      <alignment horizontal="right" vertical="center" shrinkToFit="1"/>
      <protection locked="0"/>
    </xf>
    <xf numFmtId="191" fontId="34" fillId="9" borderId="110" xfId="12" applyNumberFormat="1" applyFont="1" applyFill="1" applyBorder="1" applyAlignment="1" applyProtection="1">
      <alignment horizontal="right" vertical="center" shrinkToFit="1"/>
      <protection locked="0"/>
    </xf>
    <xf numFmtId="191" fontId="34" fillId="9" borderId="117" xfId="12" applyNumberFormat="1" applyFont="1" applyFill="1" applyBorder="1" applyAlignment="1" applyProtection="1">
      <alignment horizontal="right" vertical="center" shrinkToFit="1"/>
      <protection locked="0"/>
    </xf>
    <xf numFmtId="191" fontId="34" fillId="9" borderId="114" xfId="12" applyNumberFormat="1" applyFont="1" applyFill="1" applyBorder="1" applyAlignment="1" applyProtection="1">
      <alignment horizontal="right" vertical="center" shrinkToFit="1"/>
      <protection locked="0"/>
    </xf>
    <xf numFmtId="191" fontId="34" fillId="0" borderId="114" xfId="12" applyNumberFormat="1" applyFont="1" applyBorder="1" applyAlignment="1" applyProtection="1">
      <alignment horizontal="left" vertical="center" shrinkToFit="1"/>
      <protection locked="0"/>
    </xf>
    <xf numFmtId="191" fontId="34" fillId="0" borderId="110" xfId="12" applyNumberFormat="1" applyFont="1" applyBorder="1" applyAlignment="1" applyProtection="1">
      <alignment horizontal="left" vertical="center" shrinkToFit="1"/>
      <protection locked="0"/>
    </xf>
    <xf numFmtId="191" fontId="34" fillId="0" borderId="116" xfId="12" applyNumberFormat="1" applyFont="1" applyBorder="1" applyAlignment="1" applyProtection="1">
      <alignment horizontal="left" vertical="center" shrinkToFit="1"/>
      <protection locked="0"/>
    </xf>
    <xf numFmtId="191" fontId="34" fillId="9" borderId="103" xfId="12" applyNumberFormat="1" applyFont="1" applyFill="1" applyBorder="1" applyAlignment="1" applyProtection="1">
      <alignment horizontal="right" vertical="center" shrinkToFit="1"/>
      <protection locked="0"/>
    </xf>
    <xf numFmtId="191" fontId="34" fillId="9" borderId="99" xfId="12" applyNumberFormat="1" applyFont="1" applyFill="1" applyBorder="1" applyAlignment="1" applyProtection="1">
      <alignment horizontal="right" vertical="center" shrinkToFit="1"/>
      <protection locked="0"/>
    </xf>
    <xf numFmtId="191" fontId="34" fillId="9" borderId="104" xfId="12" applyNumberFormat="1" applyFont="1" applyFill="1" applyBorder="1" applyAlignment="1" applyProtection="1">
      <alignment horizontal="right" vertical="center" shrinkToFit="1"/>
      <protection locked="0"/>
    </xf>
    <xf numFmtId="191" fontId="34" fillId="0" borderId="103" xfId="12" applyNumberFormat="1" applyFont="1" applyBorder="1" applyAlignment="1" applyProtection="1">
      <alignment horizontal="left" vertical="center" shrinkToFit="1"/>
      <protection locked="0"/>
    </xf>
    <xf numFmtId="191" fontId="34" fillId="0" borderId="99" xfId="12" applyNumberFormat="1" applyFont="1" applyBorder="1" applyAlignment="1" applyProtection="1">
      <alignment horizontal="left" vertical="center" shrinkToFit="1"/>
      <protection locked="0"/>
    </xf>
    <xf numFmtId="191" fontId="34" fillId="0" borderId="107"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91" fontId="34" fillId="9" borderId="98" xfId="12" applyNumberFormat="1" applyFont="1" applyFill="1" applyBorder="1" applyAlignment="1" applyProtection="1">
      <alignment horizontal="right" vertical="center" shrinkToFit="1"/>
      <protection locked="0"/>
    </xf>
    <xf numFmtId="177" fontId="34" fillId="0" borderId="109"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0" fontId="34" fillId="0" borderId="10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1"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1"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91" fontId="34" fillId="0" borderId="113" xfId="12" applyNumberFormat="1" applyFont="1" applyFill="1" applyBorder="1" applyAlignment="1" applyProtection="1">
      <alignment horizontal="right" vertical="center" shrinkToFit="1"/>
      <protection locked="0"/>
    </xf>
    <xf numFmtId="191" fontId="34" fillId="0" borderId="186" xfId="14" applyNumberFormat="1" applyFont="1" applyBorder="1" applyAlignment="1" applyProtection="1">
      <alignment horizontal="right" vertical="center" shrinkToFit="1"/>
      <protection locked="0"/>
    </xf>
    <xf numFmtId="191" fontId="34" fillId="0" borderId="113" xfId="14" applyNumberFormat="1" applyFont="1" applyBorder="1" applyAlignment="1" applyProtection="1">
      <alignment horizontal="right" vertical="center" shrinkToFit="1"/>
      <protection locked="0"/>
    </xf>
    <xf numFmtId="191" fontId="34" fillId="0" borderId="118" xfId="14" applyNumberFormat="1" applyFont="1" applyBorder="1" applyAlignment="1" applyProtection="1">
      <alignment horizontal="right" vertical="center" shrinkToFit="1"/>
      <protection locked="0"/>
    </xf>
    <xf numFmtId="191" fontId="34" fillId="0" borderId="109" xfId="15" applyNumberFormat="1" applyFont="1" applyBorder="1" applyAlignment="1" applyProtection="1">
      <alignment horizontal="right" vertical="center" shrinkToFit="1"/>
      <protection locked="0"/>
    </xf>
    <xf numFmtId="191" fontId="34" fillId="0" borderId="110" xfId="15" applyNumberFormat="1" applyFont="1" applyBorder="1" applyAlignment="1" applyProtection="1">
      <alignment horizontal="right" vertical="center" shrinkToFit="1"/>
      <protection locked="0"/>
    </xf>
    <xf numFmtId="191" fontId="34" fillId="0" borderId="111" xfId="15" applyNumberFormat="1" applyFont="1" applyBorder="1" applyAlignment="1" applyProtection="1">
      <alignment horizontal="right" vertical="center" shrinkToFit="1"/>
      <protection locked="0"/>
    </xf>
    <xf numFmtId="191" fontId="34" fillId="0" borderId="109" xfId="15" applyNumberFormat="1" applyFont="1" applyBorder="1" applyAlignment="1" applyProtection="1">
      <alignment horizontal="left" vertical="center" shrinkToFit="1"/>
      <protection locked="0"/>
    </xf>
    <xf numFmtId="191" fontId="34" fillId="0" borderId="110" xfId="15" applyNumberFormat="1" applyFont="1" applyBorder="1" applyAlignment="1" applyProtection="1">
      <alignment horizontal="left" vertical="center" shrinkToFit="1"/>
      <protection locked="0"/>
    </xf>
    <xf numFmtId="191" fontId="34" fillId="0" borderId="116" xfId="15" applyNumberFormat="1" applyFont="1" applyBorder="1" applyAlignment="1" applyProtection="1">
      <alignment horizontal="left" vertical="center" shrinkToFit="1"/>
      <protection locked="0"/>
    </xf>
    <xf numFmtId="191" fontId="34" fillId="0" borderId="114" xfId="14" applyNumberFormat="1" applyFont="1" applyBorder="1" applyAlignment="1" applyProtection="1">
      <alignment horizontal="right" vertical="center" shrinkToFit="1"/>
      <protection locked="0"/>
    </xf>
    <xf numFmtId="191" fontId="34" fillId="0" borderId="138" xfId="12" applyNumberFormat="1" applyFont="1" applyBorder="1" applyAlignment="1" applyProtection="1">
      <alignment horizontal="right" vertical="center" shrinkToFit="1"/>
      <protection locked="0"/>
    </xf>
    <xf numFmtId="191" fontId="34" fillId="0" borderId="134" xfId="12" applyNumberFormat="1" applyFont="1" applyBorder="1" applyAlignment="1" applyProtection="1">
      <alignment horizontal="right" vertical="center" shrinkToFit="1"/>
      <protection locked="0"/>
    </xf>
    <xf numFmtId="191" fontId="34" fillId="0" borderId="134" xfId="12" applyNumberFormat="1" applyFont="1" applyBorder="1" applyAlignment="1" applyProtection="1">
      <alignment horizontal="left" vertical="center" shrinkToFit="1"/>
      <protection locked="0"/>
    </xf>
    <xf numFmtId="191" fontId="34" fillId="0" borderId="137" xfId="12" applyNumberFormat="1"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91" fontId="34" fillId="0" borderId="134" xfId="14" applyNumberFormat="1" applyFont="1" applyBorder="1" applyAlignment="1" applyProtection="1">
      <alignment horizontal="right" vertical="center" shrinkToFit="1"/>
      <protection locked="0"/>
    </xf>
    <xf numFmtId="191" fontId="34" fillId="0" borderId="135" xfId="14" applyNumberFormat="1" applyFont="1" applyBorder="1" applyAlignment="1" applyProtection="1">
      <alignment horizontal="right" vertical="center" shrinkToFit="1"/>
      <protection locked="0"/>
    </xf>
    <xf numFmtId="191" fontId="34" fillId="0" borderId="136" xfId="14" applyNumberFormat="1" applyFont="1" applyBorder="1" applyAlignment="1" applyProtection="1">
      <alignment horizontal="right" vertical="center" shrinkToFit="1"/>
      <protection locked="0"/>
    </xf>
    <xf numFmtId="191" fontId="34" fillId="0" borderId="137"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6" xfId="15" applyNumberFormat="1" applyFont="1" applyFill="1" applyBorder="1" applyAlignment="1" applyProtection="1">
      <alignment horizontal="right" vertical="center" shrinkToFit="1"/>
      <protection locked="0"/>
    </xf>
    <xf numFmtId="0" fontId="34" fillId="8" borderId="126" xfId="15" applyFont="1" applyFill="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5"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1" xfId="15" applyNumberFormat="1" applyFont="1" applyBorder="1" applyAlignment="1" applyProtection="1">
      <alignment horizontal="right" vertical="center" shrinkToFit="1"/>
      <protection locked="0"/>
    </xf>
    <xf numFmtId="0" fontId="34" fillId="0" borderId="121"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3"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191" fontId="34" fillId="0" borderId="117" xfId="15" applyNumberFormat="1" applyFont="1" applyBorder="1" applyAlignment="1" applyProtection="1">
      <alignment horizontal="right" vertical="center" shrinkToFit="1"/>
      <protection locked="0"/>
    </xf>
    <xf numFmtId="191" fontId="34" fillId="0" borderId="113" xfId="15" applyNumberFormat="1" applyFont="1" applyBorder="1" applyAlignment="1" applyProtection="1">
      <alignment horizontal="right" vertical="center" shrinkToFit="1"/>
      <protection locked="0"/>
    </xf>
    <xf numFmtId="191" fontId="34" fillId="0" borderId="114" xfId="15" applyNumberFormat="1" applyFont="1" applyBorder="1" applyAlignment="1" applyProtection="1">
      <alignment horizontal="right" vertical="center" shrinkToFit="1"/>
      <protection locked="0"/>
    </xf>
    <xf numFmtId="191" fontId="34" fillId="0" borderId="110" xfId="14" applyNumberFormat="1" applyFont="1" applyBorder="1" applyAlignment="1" applyProtection="1">
      <alignment horizontal="right" vertical="center" shrinkToFit="1"/>
      <protection locked="0"/>
    </xf>
    <xf numFmtId="191" fontId="34" fillId="0" borderId="116" xfId="14" applyNumberFormat="1" applyFont="1" applyBorder="1" applyAlignment="1" applyProtection="1">
      <alignment horizontal="right" vertical="center" shrinkToFit="1"/>
      <protection locked="0"/>
    </xf>
    <xf numFmtId="191" fontId="34" fillId="0" borderId="115" xfId="14" applyNumberFormat="1" applyFont="1" applyBorder="1" applyAlignment="1" applyProtection="1">
      <alignment horizontal="right" vertical="center" shrinkToFit="1"/>
      <protection locked="0"/>
    </xf>
    <xf numFmtId="191" fontId="34" fillId="0" borderId="88" xfId="14" applyNumberFormat="1" applyFont="1" applyBorder="1" applyAlignment="1" applyProtection="1">
      <alignment horizontal="right" vertical="center" shrinkToFit="1"/>
      <protection locked="0"/>
    </xf>
    <xf numFmtId="191" fontId="34" fillId="0" borderId="0" xfId="14" applyNumberFormat="1" applyFont="1" applyBorder="1" applyAlignment="1" applyProtection="1">
      <alignment horizontal="right" vertical="center" shrinkToFit="1"/>
      <protection locked="0"/>
    </xf>
    <xf numFmtId="191" fontId="34" fillId="0" borderId="66" xfId="14" applyNumberFormat="1" applyFont="1" applyBorder="1" applyAlignment="1" applyProtection="1">
      <alignment horizontal="right" vertical="center" shrinkToFit="1"/>
      <protection locked="0"/>
    </xf>
    <xf numFmtId="191" fontId="34" fillId="0" borderId="115"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91" fontId="34" fillId="0" borderId="98" xfId="15" applyNumberFormat="1" applyFont="1" applyBorder="1" applyAlignment="1" applyProtection="1">
      <alignment horizontal="right" vertical="center" shrinkToFit="1"/>
      <protection locked="0"/>
    </xf>
    <xf numFmtId="191" fontId="34" fillId="0" borderId="99" xfId="15" applyNumberFormat="1" applyFont="1" applyBorder="1" applyAlignment="1" applyProtection="1">
      <alignment horizontal="right" vertical="center" shrinkToFit="1"/>
      <protection locked="0"/>
    </xf>
    <xf numFmtId="191" fontId="34" fillId="0" borderId="100" xfId="15" applyNumberFormat="1" applyFont="1" applyBorder="1" applyAlignment="1" applyProtection="1">
      <alignment horizontal="right" vertical="center" shrinkToFit="1"/>
      <protection locked="0"/>
    </xf>
    <xf numFmtId="191" fontId="34" fillId="0" borderId="98" xfId="15" applyNumberFormat="1" applyFont="1" applyBorder="1" applyAlignment="1" applyProtection="1">
      <alignment horizontal="left" vertical="center" shrinkToFit="1"/>
      <protection locked="0"/>
    </xf>
    <xf numFmtId="191" fontId="34" fillId="0" borderId="99" xfId="15" applyNumberFormat="1" applyFont="1" applyBorder="1" applyAlignment="1" applyProtection="1">
      <alignment horizontal="left" vertical="center" shrinkToFit="1"/>
      <protection locked="0"/>
    </xf>
    <xf numFmtId="191" fontId="34" fillId="0" borderId="107"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91" fontId="34" fillId="0" borderId="103" xfId="14" applyNumberFormat="1" applyFont="1" applyBorder="1" applyAlignment="1" applyProtection="1">
      <alignment horizontal="right" vertical="center" shrinkToFit="1"/>
      <protection locked="0"/>
    </xf>
    <xf numFmtId="191" fontId="34" fillId="0" borderId="99" xfId="14" applyNumberFormat="1" applyFont="1" applyBorder="1" applyAlignment="1" applyProtection="1">
      <alignment horizontal="right" vertical="center" shrinkToFit="1"/>
      <protection locked="0"/>
    </xf>
    <xf numFmtId="191" fontId="34" fillId="0" borderId="107" xfId="14" applyNumberFormat="1" applyFont="1" applyBorder="1" applyAlignment="1" applyProtection="1">
      <alignment horizontal="right" vertical="center" shrinkToFit="1"/>
      <protection locked="0"/>
    </xf>
    <xf numFmtId="191" fontId="34" fillId="0" borderId="185" xfId="14" applyNumberFormat="1" applyFont="1" applyBorder="1" applyAlignment="1" applyProtection="1">
      <alignment horizontal="right" vertical="center" shrinkToFit="1"/>
      <protection locked="0"/>
    </xf>
    <xf numFmtId="191" fontId="34" fillId="0" borderId="185" xfId="15" applyNumberFormat="1" applyFont="1" applyBorder="1" applyAlignment="1" applyProtection="1">
      <alignment horizontal="right" vertical="center" shrinkToFit="1"/>
      <protection locked="0"/>
    </xf>
    <xf numFmtId="191" fontId="34" fillId="0" borderId="104" xfId="15" applyNumberFormat="1" applyFont="1" applyBorder="1" applyAlignment="1" applyProtection="1">
      <alignment horizontal="right" vertical="center" shrinkToFit="1"/>
      <protection locked="0"/>
    </xf>
    <xf numFmtId="191" fontId="34" fillId="0" borderId="103"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5"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8" fillId="0" borderId="40"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C4E299-8937-4724-9238-D1D7495D56B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B40A-42D6-AB37-08579FFF8F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52307</c:v>
                </c:pt>
                <c:pt idx="1">
                  <c:v>46135</c:v>
                </c:pt>
                <c:pt idx="2">
                  <c:v>50857</c:v>
                </c:pt>
                <c:pt idx="3">
                  <c:v>50248</c:v>
                </c:pt>
                <c:pt idx="4">
                  <c:v>54487</c:v>
                </c:pt>
              </c:numCache>
            </c:numRef>
          </c:val>
          <c:smooth val="0"/>
          <c:extLst>
            <c:ext xmlns:c16="http://schemas.microsoft.com/office/drawing/2014/chart" uri="{C3380CC4-5D6E-409C-BE32-E72D297353CC}">
              <c16:uniqueId val="{00000001-B40A-42D6-AB37-08579FFF8F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0.76</c:v>
                </c:pt>
                <c:pt idx="1">
                  <c:v>1.21</c:v>
                </c:pt>
                <c:pt idx="2">
                  <c:v>1.29</c:v>
                </c:pt>
                <c:pt idx="3">
                  <c:v>1.52</c:v>
                </c:pt>
                <c:pt idx="4">
                  <c:v>1.23</c:v>
                </c:pt>
              </c:numCache>
            </c:numRef>
          </c:val>
          <c:extLst>
            <c:ext xmlns:c16="http://schemas.microsoft.com/office/drawing/2014/chart" uri="{C3380CC4-5D6E-409C-BE32-E72D297353CC}">
              <c16:uniqueId val="{00000000-C9EF-466F-A245-AB6C0AAD3B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2.59</c:v>
                </c:pt>
                <c:pt idx="1">
                  <c:v>1.93</c:v>
                </c:pt>
                <c:pt idx="2">
                  <c:v>2.1800000000000002</c:v>
                </c:pt>
                <c:pt idx="3">
                  <c:v>3.01</c:v>
                </c:pt>
                <c:pt idx="4">
                  <c:v>5.68</c:v>
                </c:pt>
              </c:numCache>
            </c:numRef>
          </c:val>
          <c:extLst>
            <c:ext xmlns:c16="http://schemas.microsoft.com/office/drawing/2014/chart" uri="{C3380CC4-5D6E-409C-BE32-E72D297353CC}">
              <c16:uniqueId val="{00000001-C9EF-466F-A245-AB6C0AAD3B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0.32</c:v>
                </c:pt>
                <c:pt idx="1">
                  <c:v>-0.4</c:v>
                </c:pt>
                <c:pt idx="2">
                  <c:v>-0.18</c:v>
                </c:pt>
                <c:pt idx="3">
                  <c:v>0.59</c:v>
                </c:pt>
                <c:pt idx="4">
                  <c:v>1.7</c:v>
                </c:pt>
              </c:numCache>
            </c:numRef>
          </c:val>
          <c:smooth val="0"/>
          <c:extLst>
            <c:ext xmlns:c16="http://schemas.microsoft.com/office/drawing/2014/chart" uri="{C3380CC4-5D6E-409C-BE32-E72D297353CC}">
              <c16:uniqueId val="{00000002-C9EF-466F-A245-AB6C0AAD3B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#N/A</c:v>
                </c:pt>
                <c:pt idx="3">
                  <c:v>0</c:v>
                </c:pt>
                <c:pt idx="4">
                  <c:v>#N/A</c:v>
                </c:pt>
                <c:pt idx="5">
                  <c:v>0.19</c:v>
                </c:pt>
                <c:pt idx="6">
                  <c:v>#N/A</c:v>
                </c:pt>
                <c:pt idx="7">
                  <c:v>0.2</c:v>
                </c:pt>
                <c:pt idx="8">
                  <c:v>#N/A</c:v>
                </c:pt>
                <c:pt idx="9">
                  <c:v>7.0000000000000007E-2</c:v>
                </c:pt>
              </c:numCache>
            </c:numRef>
          </c:val>
          <c:extLst>
            <c:ext xmlns:c16="http://schemas.microsoft.com/office/drawing/2014/chart" uri="{C3380CC4-5D6E-409C-BE32-E72D297353CC}">
              <c16:uniqueId val="{00000000-8D11-4767-8B1B-FB4FD8EF6C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11-4767-8B1B-FB4FD8EF6CE6}"/>
            </c:ext>
          </c:extLst>
        </c:ser>
        <c:ser>
          <c:idx val="2"/>
          <c:order val="2"/>
          <c:tx>
            <c:strRef>
              <c:f>データシート!$A$29</c:f>
              <c:strCache>
                <c:ptCount val="1"/>
                <c:pt idx="0">
                  <c:v>自動車運送事業会計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0.75</c:v>
                </c:pt>
                <c:pt idx="2">
                  <c:v>#N/A</c:v>
                </c:pt>
                <c:pt idx="3">
                  <c:v>0.86</c:v>
                </c:pt>
                <c:pt idx="4">
                  <c:v>#N/A</c:v>
                </c:pt>
                <c:pt idx="5">
                  <c:v>0.56999999999999995</c:v>
                </c:pt>
                <c:pt idx="6">
                  <c:v>#N/A</c:v>
                </c:pt>
                <c:pt idx="7">
                  <c:v>0.27</c:v>
                </c:pt>
                <c:pt idx="8">
                  <c:v>#N/A</c:v>
                </c:pt>
                <c:pt idx="9">
                  <c:v>0.08</c:v>
                </c:pt>
              </c:numCache>
            </c:numRef>
          </c:val>
          <c:extLst>
            <c:ext xmlns:c16="http://schemas.microsoft.com/office/drawing/2014/chart" uri="{C3380CC4-5D6E-409C-BE32-E72D297353CC}">
              <c16:uniqueId val="{00000002-8D11-4767-8B1B-FB4FD8EF6CE6}"/>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c:v>
                </c:pt>
                <c:pt idx="2">
                  <c:v>#N/A</c:v>
                </c:pt>
                <c:pt idx="3">
                  <c:v>0.34</c:v>
                </c:pt>
                <c:pt idx="4">
                  <c:v>#N/A</c:v>
                </c:pt>
                <c:pt idx="5">
                  <c:v>0.51</c:v>
                </c:pt>
                <c:pt idx="6">
                  <c:v>#N/A</c:v>
                </c:pt>
                <c:pt idx="7">
                  <c:v>0.39</c:v>
                </c:pt>
                <c:pt idx="8">
                  <c:v>#N/A</c:v>
                </c:pt>
                <c:pt idx="9">
                  <c:v>0.15</c:v>
                </c:pt>
              </c:numCache>
            </c:numRef>
          </c:val>
          <c:extLst>
            <c:ext xmlns:c16="http://schemas.microsoft.com/office/drawing/2014/chart" uri="{C3380CC4-5D6E-409C-BE32-E72D297353CC}">
              <c16:uniqueId val="{00000003-8D11-4767-8B1B-FB4FD8EF6C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0.19</c:v>
                </c:pt>
                <c:pt idx="4">
                  <c:v>#N/A</c:v>
                </c:pt>
                <c:pt idx="5">
                  <c:v>0.21</c:v>
                </c:pt>
                <c:pt idx="6">
                  <c:v>#N/A</c:v>
                </c:pt>
                <c:pt idx="7">
                  <c:v>0.21</c:v>
                </c:pt>
                <c:pt idx="8">
                  <c:v>#N/A</c:v>
                </c:pt>
                <c:pt idx="9">
                  <c:v>0.23</c:v>
                </c:pt>
              </c:numCache>
            </c:numRef>
          </c:val>
          <c:extLst>
            <c:ext xmlns:c16="http://schemas.microsoft.com/office/drawing/2014/chart" uri="{C3380CC4-5D6E-409C-BE32-E72D297353CC}">
              <c16:uniqueId val="{00000004-8D11-4767-8B1B-FB4FD8EF6CE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0.36</c:v>
                </c:pt>
                <c:pt idx="2">
                  <c:v>#N/A</c:v>
                </c:pt>
                <c:pt idx="3">
                  <c:v>0.37</c:v>
                </c:pt>
                <c:pt idx="4">
                  <c:v>#N/A</c:v>
                </c:pt>
                <c:pt idx="5">
                  <c:v>0.38</c:v>
                </c:pt>
                <c:pt idx="6">
                  <c:v>#N/A</c:v>
                </c:pt>
                <c:pt idx="7">
                  <c:v>0.38</c:v>
                </c:pt>
                <c:pt idx="8">
                  <c:v>#N/A</c:v>
                </c:pt>
                <c:pt idx="9">
                  <c:v>0.38</c:v>
                </c:pt>
              </c:numCache>
            </c:numRef>
          </c:val>
          <c:extLst>
            <c:ext xmlns:c16="http://schemas.microsoft.com/office/drawing/2014/chart" uri="{C3380CC4-5D6E-409C-BE32-E72D297353CC}">
              <c16:uniqueId val="{00000005-8D11-4767-8B1B-FB4FD8EF6CE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0.86</c:v>
                </c:pt>
                <c:pt idx="2">
                  <c:v>#N/A</c:v>
                </c:pt>
                <c:pt idx="3">
                  <c:v>0.6</c:v>
                </c:pt>
                <c:pt idx="4">
                  <c:v>#N/A</c:v>
                </c:pt>
                <c:pt idx="5">
                  <c:v>0.79</c:v>
                </c:pt>
                <c:pt idx="6">
                  <c:v>#N/A</c:v>
                </c:pt>
                <c:pt idx="7">
                  <c:v>1.1299999999999999</c:v>
                </c:pt>
                <c:pt idx="8">
                  <c:v>#N/A</c:v>
                </c:pt>
                <c:pt idx="9">
                  <c:v>0.94</c:v>
                </c:pt>
              </c:numCache>
            </c:numRef>
          </c:val>
          <c:extLst>
            <c:ext xmlns:c16="http://schemas.microsoft.com/office/drawing/2014/chart" uri="{C3380CC4-5D6E-409C-BE32-E72D297353CC}">
              <c16:uniqueId val="{00000006-8D11-4767-8B1B-FB4FD8EF6CE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0.76</c:v>
                </c:pt>
                <c:pt idx="2">
                  <c:v>#N/A</c:v>
                </c:pt>
                <c:pt idx="3">
                  <c:v>1.22</c:v>
                </c:pt>
                <c:pt idx="4">
                  <c:v>#N/A</c:v>
                </c:pt>
                <c:pt idx="5">
                  <c:v>1.27</c:v>
                </c:pt>
                <c:pt idx="6">
                  <c:v>#N/A</c:v>
                </c:pt>
                <c:pt idx="7">
                  <c:v>1.54</c:v>
                </c:pt>
                <c:pt idx="8">
                  <c:v>#N/A</c:v>
                </c:pt>
                <c:pt idx="9">
                  <c:v>1.26</c:v>
                </c:pt>
              </c:numCache>
            </c:numRef>
          </c:val>
          <c:extLst>
            <c:ext xmlns:c16="http://schemas.microsoft.com/office/drawing/2014/chart" uri="{C3380CC4-5D6E-409C-BE32-E72D297353CC}">
              <c16:uniqueId val="{00000007-8D11-4767-8B1B-FB4FD8EF6CE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c:v>
                </c:pt>
                <c:pt idx="2">
                  <c:v>#N/A</c:v>
                </c:pt>
                <c:pt idx="3">
                  <c:v>4.32</c:v>
                </c:pt>
                <c:pt idx="4">
                  <c:v>#N/A</c:v>
                </c:pt>
                <c:pt idx="5">
                  <c:v>3.42</c:v>
                </c:pt>
                <c:pt idx="6">
                  <c:v>#N/A</c:v>
                </c:pt>
                <c:pt idx="7">
                  <c:v>3.95</c:v>
                </c:pt>
                <c:pt idx="8">
                  <c:v>#N/A</c:v>
                </c:pt>
                <c:pt idx="9">
                  <c:v>3.98</c:v>
                </c:pt>
              </c:numCache>
            </c:numRef>
          </c:val>
          <c:extLst>
            <c:ext xmlns:c16="http://schemas.microsoft.com/office/drawing/2014/chart" uri="{C3380CC4-5D6E-409C-BE32-E72D297353CC}">
              <c16:uniqueId val="{00000008-8D11-4767-8B1B-FB4FD8EF6C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4.95</c:v>
                </c:pt>
                <c:pt idx="2">
                  <c:v>#N/A</c:v>
                </c:pt>
                <c:pt idx="3">
                  <c:v>5.37</c:v>
                </c:pt>
                <c:pt idx="4">
                  <c:v>#N/A</c:v>
                </c:pt>
                <c:pt idx="5">
                  <c:v>4.8</c:v>
                </c:pt>
                <c:pt idx="6">
                  <c:v>#N/A</c:v>
                </c:pt>
                <c:pt idx="7">
                  <c:v>4.55</c:v>
                </c:pt>
                <c:pt idx="8">
                  <c:v>#N/A</c:v>
                </c:pt>
                <c:pt idx="9">
                  <c:v>4.01</c:v>
                </c:pt>
              </c:numCache>
            </c:numRef>
          </c:val>
          <c:extLst>
            <c:ext xmlns:c16="http://schemas.microsoft.com/office/drawing/2014/chart" uri="{C3380CC4-5D6E-409C-BE32-E72D297353CC}">
              <c16:uniqueId val="{00000009-8D11-4767-8B1B-FB4FD8EF6C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133661</c:v>
                </c:pt>
                <c:pt idx="5">
                  <c:v>132657</c:v>
                </c:pt>
                <c:pt idx="8">
                  <c:v>128276</c:v>
                </c:pt>
                <c:pt idx="11">
                  <c:v>135776</c:v>
                </c:pt>
                <c:pt idx="14">
                  <c:v>131265</c:v>
                </c:pt>
              </c:numCache>
            </c:numRef>
          </c:val>
          <c:extLst>
            <c:ext xmlns:c16="http://schemas.microsoft.com/office/drawing/2014/chart" uri="{C3380CC4-5D6E-409C-BE32-E72D297353CC}">
              <c16:uniqueId val="{00000000-D9AE-4BD8-A3CF-FCE16E5AF3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AE-4BD8-A3CF-FCE16E5AF3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1393</c:v>
                </c:pt>
                <c:pt idx="3">
                  <c:v>1279</c:v>
                </c:pt>
                <c:pt idx="6">
                  <c:v>4117</c:v>
                </c:pt>
                <c:pt idx="9">
                  <c:v>8115</c:v>
                </c:pt>
                <c:pt idx="12">
                  <c:v>9095</c:v>
                </c:pt>
              </c:numCache>
            </c:numRef>
          </c:val>
          <c:extLst>
            <c:ext xmlns:c16="http://schemas.microsoft.com/office/drawing/2014/chart" uri="{C3380CC4-5D6E-409C-BE32-E72D297353CC}">
              <c16:uniqueId val="{00000002-D9AE-4BD8-A3CF-FCE16E5AF3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3460</c:v>
                </c:pt>
                <c:pt idx="3">
                  <c:v>3460</c:v>
                </c:pt>
                <c:pt idx="6">
                  <c:v>3184</c:v>
                </c:pt>
                <c:pt idx="9">
                  <c:v>2838</c:v>
                </c:pt>
                <c:pt idx="12">
                  <c:v>2651</c:v>
                </c:pt>
              </c:numCache>
            </c:numRef>
          </c:val>
          <c:extLst>
            <c:ext xmlns:c16="http://schemas.microsoft.com/office/drawing/2014/chart" uri="{C3380CC4-5D6E-409C-BE32-E72D297353CC}">
              <c16:uniqueId val="{00000003-D9AE-4BD8-A3CF-FCE16E5AF3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40235</c:v>
                </c:pt>
                <c:pt idx="3">
                  <c:v>38563</c:v>
                </c:pt>
                <c:pt idx="6">
                  <c:v>36479</c:v>
                </c:pt>
                <c:pt idx="9">
                  <c:v>33992</c:v>
                </c:pt>
                <c:pt idx="12">
                  <c:v>32769</c:v>
                </c:pt>
              </c:numCache>
            </c:numRef>
          </c:val>
          <c:extLst>
            <c:ext xmlns:c16="http://schemas.microsoft.com/office/drawing/2014/chart" uri="{C3380CC4-5D6E-409C-BE32-E72D297353CC}">
              <c16:uniqueId val="{00000004-D9AE-4BD8-A3CF-FCE16E5AF3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51910</c:v>
                </c:pt>
                <c:pt idx="3">
                  <c:v>52421</c:v>
                </c:pt>
                <c:pt idx="6">
                  <c:v>50858</c:v>
                </c:pt>
                <c:pt idx="9">
                  <c:v>49255</c:v>
                </c:pt>
                <c:pt idx="12">
                  <c:v>49280</c:v>
                </c:pt>
              </c:numCache>
            </c:numRef>
          </c:val>
          <c:extLst>
            <c:ext xmlns:c16="http://schemas.microsoft.com/office/drawing/2014/chart" uri="{C3380CC4-5D6E-409C-BE32-E72D297353CC}">
              <c16:uniqueId val="{00000005-D9AE-4BD8-A3CF-FCE16E5AF3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9695</c:v>
                </c:pt>
                <c:pt idx="3">
                  <c:v>11294</c:v>
                </c:pt>
                <c:pt idx="6">
                  <c:v>8936</c:v>
                </c:pt>
                <c:pt idx="9">
                  <c:v>9059</c:v>
                </c:pt>
                <c:pt idx="12">
                  <c:v>6401</c:v>
                </c:pt>
              </c:numCache>
            </c:numRef>
          </c:val>
          <c:extLst>
            <c:ext xmlns:c16="http://schemas.microsoft.com/office/drawing/2014/chart" uri="{C3380CC4-5D6E-409C-BE32-E72D297353CC}">
              <c16:uniqueId val="{00000006-D9AE-4BD8-A3CF-FCE16E5AF3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75965</c:v>
                </c:pt>
                <c:pt idx="3">
                  <c:v>68896</c:v>
                </c:pt>
                <c:pt idx="6">
                  <c:v>69100</c:v>
                </c:pt>
                <c:pt idx="9">
                  <c:v>71895</c:v>
                </c:pt>
                <c:pt idx="12">
                  <c:v>68944</c:v>
                </c:pt>
              </c:numCache>
            </c:numRef>
          </c:val>
          <c:extLst>
            <c:ext xmlns:c16="http://schemas.microsoft.com/office/drawing/2014/chart" uri="{C3380CC4-5D6E-409C-BE32-E72D297353CC}">
              <c16:uniqueId val="{00000007-D9AE-4BD8-A3CF-FCE16E5AF3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48997</c:v>
                </c:pt>
                <c:pt idx="2">
                  <c:v>#N/A</c:v>
                </c:pt>
                <c:pt idx="3">
                  <c:v>#N/A</c:v>
                </c:pt>
                <c:pt idx="4">
                  <c:v>43256</c:v>
                </c:pt>
                <c:pt idx="5">
                  <c:v>#N/A</c:v>
                </c:pt>
                <c:pt idx="6">
                  <c:v>#N/A</c:v>
                </c:pt>
                <c:pt idx="7">
                  <c:v>44398</c:v>
                </c:pt>
                <c:pt idx="8">
                  <c:v>#N/A</c:v>
                </c:pt>
                <c:pt idx="9">
                  <c:v>#N/A</c:v>
                </c:pt>
                <c:pt idx="10">
                  <c:v>39378</c:v>
                </c:pt>
                <c:pt idx="11">
                  <c:v>#N/A</c:v>
                </c:pt>
                <c:pt idx="12">
                  <c:v>#N/A</c:v>
                </c:pt>
                <c:pt idx="13">
                  <c:v>37875</c:v>
                </c:pt>
                <c:pt idx="14">
                  <c:v>#N/A</c:v>
                </c:pt>
              </c:numCache>
            </c:numRef>
          </c:val>
          <c:smooth val="0"/>
          <c:extLst>
            <c:ext xmlns:c16="http://schemas.microsoft.com/office/drawing/2014/chart" uri="{C3380CC4-5D6E-409C-BE32-E72D297353CC}">
              <c16:uniqueId val="{00000008-D9AE-4BD8-A3CF-FCE16E5AF3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898976</c:v>
                </c:pt>
                <c:pt idx="5">
                  <c:v>882568</c:v>
                </c:pt>
                <c:pt idx="8">
                  <c:v>863489</c:v>
                </c:pt>
                <c:pt idx="11">
                  <c:v>859603</c:v>
                </c:pt>
                <c:pt idx="14">
                  <c:v>839519</c:v>
                </c:pt>
              </c:numCache>
            </c:numRef>
          </c:val>
          <c:extLst>
            <c:ext xmlns:c16="http://schemas.microsoft.com/office/drawing/2014/chart" uri="{C3380CC4-5D6E-409C-BE32-E72D297353CC}">
              <c16:uniqueId val="{00000000-F37E-4E61-86CF-835620FDE7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571291</c:v>
                </c:pt>
                <c:pt idx="5">
                  <c:v>591881</c:v>
                </c:pt>
                <c:pt idx="8">
                  <c:v>603656</c:v>
                </c:pt>
                <c:pt idx="11">
                  <c:v>605086</c:v>
                </c:pt>
                <c:pt idx="14">
                  <c:v>606604</c:v>
                </c:pt>
              </c:numCache>
            </c:numRef>
          </c:val>
          <c:extLst>
            <c:ext xmlns:c16="http://schemas.microsoft.com/office/drawing/2014/chart" uri="{C3380CC4-5D6E-409C-BE32-E72D297353CC}">
              <c16:uniqueId val="{00000001-F37E-4E61-86CF-835620FDE7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258704</c:v>
                </c:pt>
                <c:pt idx="5">
                  <c:v>273878</c:v>
                </c:pt>
                <c:pt idx="8">
                  <c:v>284698</c:v>
                </c:pt>
                <c:pt idx="11">
                  <c:v>316208</c:v>
                </c:pt>
                <c:pt idx="14">
                  <c:v>372109</c:v>
                </c:pt>
              </c:numCache>
            </c:numRef>
          </c:val>
          <c:extLst>
            <c:ext xmlns:c16="http://schemas.microsoft.com/office/drawing/2014/chart" uri="{C3380CC4-5D6E-409C-BE32-E72D297353CC}">
              <c16:uniqueId val="{00000002-F37E-4E61-86CF-835620FDE7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7E-4E61-86CF-835620FDE7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7E-4E61-86CF-835620FDE7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7489</c:v>
                </c:pt>
                <c:pt idx="3">
                  <c:v>5255</c:v>
                </c:pt>
                <c:pt idx="6">
                  <c:v>3158</c:v>
                </c:pt>
                <c:pt idx="9">
                  <c:v>783</c:v>
                </c:pt>
                <c:pt idx="12">
                  <c:v>9</c:v>
                </c:pt>
              </c:numCache>
            </c:numRef>
          </c:val>
          <c:extLst>
            <c:ext xmlns:c16="http://schemas.microsoft.com/office/drawing/2014/chart" uri="{C3380CC4-5D6E-409C-BE32-E72D297353CC}">
              <c16:uniqueId val="{00000005-F37E-4E61-86CF-835620FDE7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186548</c:v>
                </c:pt>
                <c:pt idx="3">
                  <c:v>183847</c:v>
                </c:pt>
                <c:pt idx="6">
                  <c:v>180361</c:v>
                </c:pt>
                <c:pt idx="9">
                  <c:v>182206</c:v>
                </c:pt>
                <c:pt idx="12">
                  <c:v>179150</c:v>
                </c:pt>
              </c:numCache>
            </c:numRef>
          </c:val>
          <c:extLst>
            <c:ext xmlns:c16="http://schemas.microsoft.com/office/drawing/2014/chart" uri="{C3380CC4-5D6E-409C-BE32-E72D297353CC}">
              <c16:uniqueId val="{00000006-F37E-4E61-86CF-835620FDE7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27513</c:v>
                </c:pt>
                <c:pt idx="3">
                  <c:v>26920</c:v>
                </c:pt>
                <c:pt idx="6">
                  <c:v>32000</c:v>
                </c:pt>
                <c:pt idx="9">
                  <c:v>33212</c:v>
                </c:pt>
                <c:pt idx="12">
                  <c:v>35127</c:v>
                </c:pt>
              </c:numCache>
            </c:numRef>
          </c:val>
          <c:extLst>
            <c:ext xmlns:c16="http://schemas.microsoft.com/office/drawing/2014/chart" uri="{C3380CC4-5D6E-409C-BE32-E72D297353CC}">
              <c16:uniqueId val="{00000007-F37E-4E61-86CF-835620FDE7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477475</c:v>
                </c:pt>
                <c:pt idx="3">
                  <c:v>478036</c:v>
                </c:pt>
                <c:pt idx="6">
                  <c:v>464249</c:v>
                </c:pt>
                <c:pt idx="9">
                  <c:v>420988</c:v>
                </c:pt>
                <c:pt idx="12">
                  <c:v>412069</c:v>
                </c:pt>
              </c:numCache>
            </c:numRef>
          </c:val>
          <c:extLst>
            <c:ext xmlns:c16="http://schemas.microsoft.com/office/drawing/2014/chart" uri="{C3380CC4-5D6E-409C-BE32-E72D297353CC}">
              <c16:uniqueId val="{00000008-F37E-4E61-86CF-835620FDE7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76975</c:v>
                </c:pt>
                <c:pt idx="3">
                  <c:v>57000</c:v>
                </c:pt>
                <c:pt idx="6">
                  <c:v>86715</c:v>
                </c:pt>
                <c:pt idx="9">
                  <c:v>77304</c:v>
                </c:pt>
                <c:pt idx="12">
                  <c:v>67537</c:v>
                </c:pt>
              </c:numCache>
            </c:numRef>
          </c:val>
          <c:extLst>
            <c:ext xmlns:c16="http://schemas.microsoft.com/office/drawing/2014/chart" uri="{C3380CC4-5D6E-409C-BE32-E72D297353CC}">
              <c16:uniqueId val="{00000009-F37E-4E61-86CF-835620FDE7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1625291</c:v>
                </c:pt>
                <c:pt idx="3">
                  <c:v>1598225</c:v>
                </c:pt>
                <c:pt idx="6">
                  <c:v>1595842</c:v>
                </c:pt>
                <c:pt idx="9">
                  <c:v>1634674</c:v>
                </c:pt>
                <c:pt idx="12">
                  <c:v>1651985</c:v>
                </c:pt>
              </c:numCache>
            </c:numRef>
          </c:val>
          <c:extLst>
            <c:ext xmlns:c16="http://schemas.microsoft.com/office/drawing/2014/chart" uri="{C3380CC4-5D6E-409C-BE32-E72D297353CC}">
              <c16:uniqueId val="{0000000A-F37E-4E61-86CF-835620FDE7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672321</c:v>
                </c:pt>
                <c:pt idx="2">
                  <c:v>#N/A</c:v>
                </c:pt>
                <c:pt idx="3">
                  <c:v>#N/A</c:v>
                </c:pt>
                <c:pt idx="4">
                  <c:v>600956</c:v>
                </c:pt>
                <c:pt idx="5">
                  <c:v>#N/A</c:v>
                </c:pt>
                <c:pt idx="6">
                  <c:v>#N/A</c:v>
                </c:pt>
                <c:pt idx="7">
                  <c:v>610481</c:v>
                </c:pt>
                <c:pt idx="8">
                  <c:v>#N/A</c:v>
                </c:pt>
                <c:pt idx="9">
                  <c:v>#N/A</c:v>
                </c:pt>
                <c:pt idx="10">
                  <c:v>568271</c:v>
                </c:pt>
                <c:pt idx="11">
                  <c:v>#N/A</c:v>
                </c:pt>
                <c:pt idx="12">
                  <c:v>#N/A</c:v>
                </c:pt>
                <c:pt idx="13">
                  <c:v>527646</c:v>
                </c:pt>
                <c:pt idx="14">
                  <c:v>#N/A</c:v>
                </c:pt>
              </c:numCache>
            </c:numRef>
          </c:val>
          <c:smooth val="0"/>
          <c:extLst>
            <c:ext xmlns:c16="http://schemas.microsoft.com/office/drawing/2014/chart" uri="{C3380CC4-5D6E-409C-BE32-E72D297353CC}">
              <c16:uniqueId val="{0000000B-F37E-4E61-86CF-835620FDE7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14252</c:v>
                </c:pt>
                <c:pt idx="1">
                  <c:v>20268</c:v>
                </c:pt>
                <c:pt idx="2">
                  <c:v>37717</c:v>
                </c:pt>
              </c:numCache>
            </c:numRef>
          </c:val>
          <c:extLst>
            <c:ext xmlns:c16="http://schemas.microsoft.com/office/drawing/2014/chart" uri="{C3380CC4-5D6E-409C-BE32-E72D297353CC}">
              <c16:uniqueId val="{00000000-8142-4FFC-A4C9-E12DAA0CE7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5091</c:v>
                </c:pt>
                <c:pt idx="1">
                  <c:v>5540</c:v>
                </c:pt>
                <c:pt idx="2">
                  <c:v>5989</c:v>
                </c:pt>
              </c:numCache>
            </c:numRef>
          </c:val>
          <c:extLst>
            <c:ext xmlns:c16="http://schemas.microsoft.com/office/drawing/2014/chart" uri="{C3380CC4-5D6E-409C-BE32-E72D297353CC}">
              <c16:uniqueId val="{00000001-8142-4FFC-A4C9-E12DAA0CE7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31854</c:v>
                </c:pt>
                <c:pt idx="1">
                  <c:v>42872</c:v>
                </c:pt>
                <c:pt idx="2">
                  <c:v>57373</c:v>
                </c:pt>
              </c:numCache>
            </c:numRef>
          </c:val>
          <c:extLst>
            <c:ext xmlns:c16="http://schemas.microsoft.com/office/drawing/2014/chart" uri="{C3380CC4-5D6E-409C-BE32-E72D297353CC}">
              <c16:uniqueId val="{00000002-8142-4FFC-A4C9-E12DAA0CE7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{C4D4009D-029B-4FDC-9E1C-D26385AE9A21}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43E-40C4-B35F-7E582DF3A6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{D54D6953-1390-4E5B-80C1-B8B5B974C04A}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3E-40C4-B35F-7E582DF3A6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{B4B91E6E-DDDC-42BA-845D-297826C4E6F7}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3E-40C4-B35F-7E582DF3A6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{D5B685BC-2B25-4461-A282-E28A15C6054B}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3E-40C4-B35F-7E582DF3A6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{01C0506F-D5DF-4038-AE0E-E7AA47FADB24}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3E-40C4-B35F-7E582DF3A623}"/>
                </c:ext>
              </c:extLst>
            </c:dLbl>
            <c:dLbl>
              <c:idx val="8"/>
              <c:layout>
                <c:manualLayout>
                  <c:x val="0"/>
                  <c:y val="1.767593073140961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{7E4F009D-8C3B-4BB8-921D-110A8709AF4C}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43E-40C4-B35F-7E582DF3A623}"/>
                </c:ext>
              </c:extLst>
            </c:dLbl>
            <c:dLbl>
              <c:idx val="16"/>
              <c:layout>
                <c:manualLayout>
                  <c:x val="0"/>
                  <c:y val="-1.767593073140961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{7FB5D55C-5549-4EFB-8453-B41A5AE72D46}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43E-40C4-B35F-7E582DF3A62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{94574EA9-85A4-4215-B5A3-D2EC49904C80}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43E-40C4-B35F-7E582DF3A62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{BC9B3A1D-3B57-4280-86DF-BA7E8AB3EF24}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43E-40C4-B35F-7E582DF3A6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70.400000000000006</c:v>
                </c:pt>
                <c:pt idx="16">
                  <c:v>70.3</c:v>
                </c:pt>
                <c:pt idx="24">
                  <c:v>69.8</c:v>
                </c:pt>
                <c:pt idx="32">
                  <c:v>71.099999999999994</c:v>
                </c:pt>
              </c:numCache>
            </c:numRef>
          </c:xVal>
          <c:yVal>
            <c:numRef>
              <c:f>公会計指標分析・財政指標組合せ分析表!$BP$51:$DC$51</c:f>
              <c:numCache>
                <c:formatCode>#,##0.0;"▲ "#,##0.0</c:formatCode>
                <c:ptCount val="40"/>
                <c:pt idx="0">
                  <c:v>118.2</c:v>
                </c:pt>
                <c:pt idx="8">
                  <c:v>104.8</c:v>
                </c:pt>
                <c:pt idx="16">
                  <c:v>104.4</c:v>
                </c:pt>
                <c:pt idx="24">
                  <c:v>94.2</c:v>
                </c:pt>
                <c:pt idx="32">
                  <c:v>88.6</c:v>
                </c:pt>
              </c:numCache>
            </c:numRef>
          </c:yVal>
          <c:smooth val="0"/>
          <c:extLst>
            <c:ext xmlns:c16="http://schemas.microsoft.com/office/drawing/2014/chart" uri="{C3380CC4-5D6E-409C-BE32-E72D297353CC}">
              <c16:uniqueId val="{00000009-D43E-40C4-B35F-7E582DF3A6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{64EF6A5B-AFC1-463E-88C8-02EE902E1C6F}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43E-40C4-B35F-7E582DF3A6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{958C897F-1D2B-4DA9-9FBC-F9F6CEE40D1A}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3E-40C4-B35F-7E582DF3A6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{C8069C96-1F88-4E46-9E5A-1C0D83D097DE}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3E-40C4-B35F-7E582DF3A6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{278A4409-8A6F-436B-9583-708E94FBCB09}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3E-40C4-B35F-7E582DF3A6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{EABA724F-0BBE-4A1C-9F82-D76567772C4E}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3E-40C4-B35F-7E582DF3A62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{CFAB3AF9-9E4C-47A4-B5B2-A041E0CF0DB9}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43E-40C4-B35F-7E582DF3A62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{695FF9DF-0CB4-4C9E-B763-588913F6CDBA}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43E-40C4-B35F-7E582DF3A62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{3ADE559C-0128-433E-A33E-E484D0B63E3F}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43E-40C4-B35F-7E582DF3A62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{67EBF6AC-3F73-44D2-8ADC-4D7D1FD4F1A5}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43E-40C4-B35F-7E582DF3A6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D43E-40C4-B35F-7E582DF3A623}"/>
            </c:ext>
          </c:extLst>
        </c:ser>
        <c:dLbls>
          <c:showLegendKey val="0"/>
          <c:showVal val="1"/>
          <c:showCatName val="0"/>
          <c:showSerName val="0"/>
          <c:showPercent val="0"/>
          <c:showBubbleSize val="0"/>
        </c:dLbls>
        <c:axId val="46179840"/>
        <c:axId val="46181760"/>
      </c:scatterChart>
      <c:valAx>
        <c:axId val="46179840"/>
        <c:scaling>
          <c:orientation val="maxMin"/>
          <c:max val="72"/>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{FA17EEC8-C64A-4C38-AAD1-2ED05AF24D10}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840-4E16-B5D4-E496CC6A69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{26A24EE7-38F5-42AF-9F32-6A978DEAA7D3}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40-4E16-B5D4-E496CC6A69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{02DCBCC5-0786-44D0-BDE7-3D7B32148217}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40-4E16-B5D4-E496CC6A69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{5F0A7AEB-32CA-4845-86BD-A4E03B460454}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40-4E16-B5D4-E496CC6A69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{E150C4CC-C793-49E5-8679-EC8AD16B6FFA}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40-4E16-B5D4-E496CC6A693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{A5228AF1-D9CC-46BE-A0C1-6AFF1056BA5F}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840-4E16-B5D4-E496CC6A693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{779A0718-FABF-45A1-B276-CA7B3EDD7BF8}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840-4E16-B5D4-E496CC6A6939}"/>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{FB133A11-91E8-4B25-AE1F-0CF4B4E492B8}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840-4E16-B5D4-E496CC6A693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{660C5DAF-B8D9-4871-947F-6CAEF2B933F3}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840-4E16-B5D4-E496CC6A69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8.1999999999999993</c:v>
                </c:pt>
                <c:pt idx="16">
                  <c:v>7.9</c:v>
                </c:pt>
                <c:pt idx="24">
                  <c:v>7.2</c:v>
                </c:pt>
                <c:pt idx="32">
                  <c:v>6.8</c:v>
                </c:pt>
              </c:numCache>
            </c:numRef>
          </c:xVal>
          <c:yVal>
            <c:numRef>
              <c:f>公会計指標分析・財政指標組合せ分析表!$BP$73:$DC$73</c:f>
              <c:numCache>
                <c:formatCode>#,##0.0;"▲ "#,##0.0</c:formatCode>
                <c:ptCount val="40"/>
                <c:pt idx="0">
                  <c:v>118.2</c:v>
                </c:pt>
                <c:pt idx="8">
                  <c:v>104.8</c:v>
                </c:pt>
                <c:pt idx="16">
                  <c:v>104.4</c:v>
                </c:pt>
                <c:pt idx="24">
                  <c:v>94.2</c:v>
                </c:pt>
                <c:pt idx="32">
                  <c:v>88.6</c:v>
                </c:pt>
              </c:numCache>
            </c:numRef>
          </c:yVal>
          <c:smooth val="0"/>
          <c:extLst>
            <c:ext xmlns:c16="http://schemas.microsoft.com/office/drawing/2014/chart" uri="{C3380CC4-5D6E-409C-BE32-E72D297353CC}">
              <c16:uniqueId val="{00000009-B840-4E16-B5D4-E496CC6A69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{AE21F0F1-06C5-4C9B-9B9B-2D0C425B6D35}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840-4E16-B5D4-E496CC6A69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{95FA0E9A-7571-479D-A7BC-1A349608611F}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40-4E16-B5D4-E496CC6A69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{53F2D9A1-32CA-4A60-ACAD-BD726EC6D8BD}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40-4E16-B5D4-E496CC6A69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{97F87420-1055-490F-8F34-92FD25994A4B}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40-4E16-B5D4-E496CC6A69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{B4F4AEA0-C0F8-40CC-8FBC-9D6491CFE398}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40-4E16-B5D4-E496CC6A6939}"/>
                </c:ext>
              </c:extLst>
            </c:dLbl>
            <c:dLbl>
              <c:idx val="8"/>
              <c:layout>
                <c:manualLayout>
                  <c:x val="-3.431084530275057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{AFE10363-A061-45C3-B1F9-ADF18D06E094}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840-4E16-B5D4-E496CC6A693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{C07BC5BA-5901-48A8-A728-F9DED50DB5E3}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840-4E16-B5D4-E496CC6A693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{EF1BE1DC-A08C-4966-B48C-A0F26AB1E036}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840-4E16-B5D4-E496CC6A693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{DAE78A0F-F8E9-49F0-B3B7-199632DC9905}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840-4E16-B5D4-E496CC6A69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B840-4E16-B5D4-E496CC6A6939}"/>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令和４年度の実質公債費比率の分子は、前年度と比べると、約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これは、元利償還金や減債基金積立不足算定額が減少したこと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今後も世代間の負担の公平に配慮しつつ、将来世代に過度な負担を残さないよう、計画的な財政運営に努める。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月からは総務省の積立ルールに準じた積立としているが、それ以前は以下の通りの積立としていたため、基金残高と基金積立相当額に乖離が生じている。年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％ずつ積立</a:t>
          </a: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通算</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年債で</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回借換の場合</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年据置、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年据置、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回目借換額（当初発行額の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年据置、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回目借換額（当初発行額の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33.64</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最終償還時に当初発行額の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19.51</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％を上乗せして償還。</a:t>
          </a:r>
          <a:endPar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令和４年度の将来負担比率の分子は、前年度と比べると、約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これは、債務負担行為に基づく支出予定額の減少等による将来負担額の減少や充当可能基金の増加等による充当可能財源等の増加による。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今後も世代間の負担の公平に配慮しつつ、将来世代に過度な負担を残さないよう、計画的な財政運営に努める。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財政調整基金やその他特定目的基金の大規模施設整備積立基金、アジア・アジアパラ競技大会基金へ積立てをしたことなどにより、基金全体の残高は前年度に比べて約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リニア関連名古屋駅周辺地区まちづくり基金：リニア中央新幹線開業に関連する名古屋駅周辺地区まちづくり等を推進するための資金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市営住宅等管理運営等基金：市営住宅等持続的かつ安定的な管理運営及び徴収した敷金の管理のための資金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国際交流事業積立基金：国際交流事業を推進するための資金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大規模施設整備積立基金は今後増加が想定される大規模な施設整備の財源とするため、積立てを行ったこと等により、令和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年度の大会を開催する資金に充てるため、積立てを行ったこと等により、令和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年以降とされているリニア中央新幹線開業に向けたまちづくりの推進を着実に図るため、それまでの間に取崩し額の増加が見込まれる。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アジア・アジアパラ競技大会基金は、大会運営費など主催者負担軽費の財政負担を平準化するため、今後更なる積立てを進め、令和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一般会計歳計剰余金の基金編入や今後の財政需要に対応するための積立てなどにより、財政調整基金残高は約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基金運用益の積立により、減債基金は前年度と比べて約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F5EEE6-15DB-4E8A-A574-6E8B6277E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5B050F-1ECA-4278-A7A3-3E5B7304D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04B0685-16B4-4338-BB16-C4D01E2A656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65A7E60-5361-4B2C-964C-11A8F34210C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305E4C5-7EA4-4941-B76E-9748BCDD705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53B90D-DBAB-4E1A-A00D-4B1E054FDA5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D82DE4C-7FA3-4A7C-A822-00786F36856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682A522-5161-4081-BAE2-2E35ACF8252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A53FED7-E7D7-4A0C-BC21-F8835A7673D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FE7444A-76E3-4007-8142-C873155700E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068EF83-41FE-4697-B493-3598FCF7FB6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FAB7F41-10FF-4DBA-A217-78501939FB4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D831D6-C638-41E2-B44A-C4CBC1DDE9F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4C97BD-F9AC-434F-B637-95A79ABA729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06DB4B4-2CA1-462B-91A2-048F78B5628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D43B95C-1114-400B-9FC7-F6CBCEA5D21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FA4B87B-D62F-4EC6-89C6-3A5ABCA069E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5C0EF73-D832-42F1-AF6F-6C77BE5AD94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778C333-DE15-4482-BB23-07DB848E251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4AB06B-0184-4FD3-8055-7C110EF2BCE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E3D9E4C-EFEF-4A02-AE24-B993F8C6DCD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0D627DD-D342-4DE9-89C7-C9CA9D31558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0E055C4-06BF-4F91-8C00-2B85D43B745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A8AF63B-4EDE-4F06-8FB5-6559CCAD1D1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80F9C18-4290-488E-8FA2-CD13197C46A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718DF20-8771-45F0-80CA-AF4E427825B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78DADD-21EF-4EBB-BF61-4A1711911E7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CF2083-C0CE-4D80-894E-D757F33F7C4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078792F-C6C7-4C42-A737-7DD9DB8A570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DC37664-F4B7-44CD-9ED7-6FE5AA66A8F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5D0D3B2-E34B-4215-AC51-D7CD0D458E1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2003D88-D478-40D6-BB21-2E2F5F66B19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FF19AA9-E4BE-4B82-8B85-FA990594D08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AD089EA-3C55-4BA4-8A0F-132E3D5C11D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C1DE207-B0E0-4C92-A1D1-45F2853C030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48F4B27-9870-4776-9D6E-A1F52E0BFE3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BBEAE6B-AC96-4F40-892C-5DC700CF4AA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B67FE60-8BAA-48C7-8463-353ED7350AB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4EE3E8A-7BDD-4E7F-A27B-083FF641793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DBBFD23-7D09-4F65-94BA-D4723F4902A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86A73F0-FB14-45F9-98EC-B0FC653E56D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161588F-2FB9-4F1F-B9F5-D4CDBD140A4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CB461A9-59A7-4E18-A923-6BA943589A1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51D2F0-D91D-4577-AC67-9354C1438DD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2C7E80C-D382-4789-A08A-66668D679CA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F086739-09A0-4B6E-8FDB-D8ED17D9CB1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73D3043-78A2-4267-8008-7C659D1D5B5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本市の公共施設は、市設建築物については昭和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年代を中心に、公共土木施設（道路・橋りょう等）については昭和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年代から集中的に整備してきた結果、築年数の経過により有形固定資産減価償却率が高い状況となっている。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そのため、現在、市設建築物については、従来の築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年程度での改築から、建築物の構造体の耐久性に応じて築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年程度へと長寿命化を進めている。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また、公共土木施設である道路及び橋りょうについても、計画的な点検に基づき補修等を実施することにより長寿命化を進めている。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FF451B-7197-40C3-9268-BBEB8F85912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AC519D3-0E92-4580-BA13-AFF32DE9598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8836D72-7435-4DB8-AAF6-8EEE1799103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7AA4223-C303-4367-AD24-08AE57BF7C24}"/>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9F16F27-72F7-47F9-9BF8-C4BF216A2AF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EB64023-833F-491A-8EA9-D6F151ECA6F2}"/>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5D2A48F-3955-4E9A-AF6B-FD776B708B55}"/>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6E3FB0A5-1259-4FE7-9C5F-7FA029B50D26}"/>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895BBF0F-4926-4985-9E61-DA70EC4F4E1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BDAB726-AD48-4F5E-9866-18ACBE68038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DF9DD2A-06D1-43B7-9F24-A5D23FD3AB7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8DFBECC-DAA7-40DA-A2B6-873524DB62E9}"/>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5F7EFF6-89E6-4035-851F-E72B30134AD6}"/>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35839EB-C6E0-44A2-B3D4-615539DA248B}"/>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1D0EFC1-7F26-48E0-8044-48E4D4E57D6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7F4C725-C360-4376-916C-3AB4C193711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B613072-D194-41B2-AA83-E25C5F1CD2C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AE1CD64-7C99-445F-8D1E-DFC83576FFC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66373</xdr:rowOff>
    </xdr:from>
    <xdr:to>
      <xdr:col>23</xdr:col>
      <xdr:colOff>85090</xdr:colOff>
      <xdr:row>35</xdr:row>
      <xdr:rowOff>103263</xdr:rowOff>
    </xdr:to>
    <xdr:cxnSp macro="">
      <xdr:nvCxnSpPr>
        <xdr:cNvPr id="67" name="直線コネクタ 66">
          <a:extLst>
            <a:ext uri="{FF2B5EF4-FFF2-40B4-BE49-F238E27FC236}">
              <a16:creationId xmlns:a16="http://schemas.microsoft.com/office/drawing/2014/main" id="{83F4E679-BCF2-4B74-91B1-D22086211A85}"/>
            </a:ext>
          </a:extLst>
        </xdr:cNvPr>
        <xdr:cNvCxnSpPr/>
      </xdr:nvCxnSpPr>
      <xdr:spPr>
        <a:xfrm flipV="1">
          <a:off x="4760595" y="4695523"/>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107090</xdr:rowOff>
    </xdr:from>
    <xdr:ext cx="405111" cy="259045"/>
    <xdr:sp macro="" textlink="">
      <xdr:nvSpPr>
        <xdr:cNvPr id="68" name="有形固定資産減価償却率最小値テキスト">
          <a:extLst>
            <a:ext uri="{FF2B5EF4-FFF2-40B4-BE49-F238E27FC236}">
              <a16:creationId xmlns:a16="http://schemas.microsoft.com/office/drawing/2014/main" id="{BCF4990A-B55A-4608-A0EC-3F61B4AC6176}"/>
            </a:ext>
          </a:extLst>
        </xdr:cNvPr>
        <xdr:cNvSpPr txBox="1"/>
      </xdr:nvSpPr>
      <xdr:spPr>
        <a:xfrm>
          <a:off x="4813300" y="610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103263</xdr:rowOff>
    </xdr:from>
    <xdr:to>
      <xdr:col>23</xdr:col>
      <xdr:colOff>174625</xdr:colOff>
      <xdr:row>35</xdr:row>
      <xdr:rowOff>103263</xdr:rowOff>
    </xdr:to>
    <xdr:cxnSp macro="">
      <xdr:nvCxnSpPr>
        <xdr:cNvPr id="69" name="直線コネクタ 68">
          <a:extLst>
            <a:ext uri="{FF2B5EF4-FFF2-40B4-BE49-F238E27FC236}">
              <a16:creationId xmlns:a16="http://schemas.microsoft.com/office/drawing/2014/main" id="{78879217-209A-4D96-8E8E-BE727D8398C7}"/>
            </a:ext>
          </a:extLst>
        </xdr:cNvPr>
        <xdr:cNvCxnSpPr/>
      </xdr:nvCxnSpPr>
      <xdr:spPr>
        <a:xfrm>
          <a:off x="4673600" y="610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13050</xdr:rowOff>
    </xdr:from>
    <xdr:ext cx="405111" cy="259045"/>
    <xdr:sp macro="" textlink="">
      <xdr:nvSpPr>
        <xdr:cNvPr id="70" name="有形固定資産減価償却率最大値テキスト">
          <a:extLst>
            <a:ext uri="{FF2B5EF4-FFF2-40B4-BE49-F238E27FC236}">
              <a16:creationId xmlns:a16="http://schemas.microsoft.com/office/drawing/2014/main" id="{C3F9C3E6-7F22-4805-ADD5-8B5433AC3574}"/>
            </a:ext>
          </a:extLst>
        </xdr:cNvPr>
        <xdr:cNvSpPr txBox="1"/>
      </xdr:nvSpPr>
      <xdr:spPr>
        <a:xfrm>
          <a:off x="4813300" y="4470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66373</xdr:rowOff>
    </xdr:from>
    <xdr:to>
      <xdr:col>23</xdr:col>
      <xdr:colOff>174625</xdr:colOff>
      <xdr:row>27</xdr:row>
      <xdr:rowOff>66373</xdr:rowOff>
    </xdr:to>
    <xdr:cxnSp macro="">
      <xdr:nvCxnSpPr>
        <xdr:cNvPr id="71" name="直線コネクタ 70">
          <a:extLst>
            <a:ext uri="{FF2B5EF4-FFF2-40B4-BE49-F238E27FC236}">
              <a16:creationId xmlns:a16="http://schemas.microsoft.com/office/drawing/2014/main" id="{CB81CDFB-475F-4D2F-8E7D-16A4A5C86477}"/>
            </a:ext>
          </a:extLst>
        </xdr:cNvPr>
        <xdr:cNvCxnSpPr/>
      </xdr:nvCxnSpPr>
      <xdr:spPr>
        <a:xfrm>
          <a:off x="4673600" y="469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92878</xdr:rowOff>
    </xdr:from>
    <xdr:ext cx="405111" cy="259045"/>
    <xdr:sp macro="" textlink="">
      <xdr:nvSpPr>
        <xdr:cNvPr id="72" name="有形固定資産減価償却率平均値テキスト">
          <a:extLst>
            <a:ext uri="{FF2B5EF4-FFF2-40B4-BE49-F238E27FC236}">
              <a16:creationId xmlns:a16="http://schemas.microsoft.com/office/drawing/2014/main" id="{57FB9772-D4CE-4977-8FC1-980F9A76010E}"/>
            </a:ext>
          </a:extLst>
        </xdr:cNvPr>
        <xdr:cNvSpPr txBox="1"/>
      </xdr:nvSpPr>
      <xdr:spPr>
        <a:xfrm>
          <a:off x="4813300" y="5236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70001</xdr:rowOff>
    </xdr:from>
    <xdr:to>
      <xdr:col>23</xdr:col>
      <xdr:colOff>136525</xdr:colOff>
      <xdr:row>32</xdr:row>
      <xdr:rowOff>151</xdr:rowOff>
    </xdr:to>
    <xdr:sp macro="" textlink="">
      <xdr:nvSpPr>
        <xdr:cNvPr id="73" name="フローチャート: 判断 72">
          <a:extLst>
            <a:ext uri="{FF2B5EF4-FFF2-40B4-BE49-F238E27FC236}">
              <a16:creationId xmlns:a16="http://schemas.microsoft.com/office/drawing/2014/main" id="{19A916A1-81F2-46E0-842D-1BC918522B3D}"/>
            </a:ext>
          </a:extLst>
        </xdr:cNvPr>
        <xdr:cNvSpPr/>
      </xdr:nvSpPr>
      <xdr:spPr>
        <a:xfrm>
          <a:off x="4711700" y="53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4" name="フローチャート: 判断 73">
          <a:extLst>
            <a:ext uri="{FF2B5EF4-FFF2-40B4-BE49-F238E27FC236}">
              <a16:creationId xmlns:a16="http://schemas.microsoft.com/office/drawing/2014/main" id="{FD8126BD-B26C-4C70-8565-CDD98B0C4D25}"/>
            </a:ext>
          </a:extLst>
        </xdr:cNvPr>
        <xdr:cNvSpPr/>
      </xdr:nvSpPr>
      <xdr:spPr>
        <a:xfrm>
          <a:off x="4000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75" name="フローチャート: 判断 74">
          <a:extLst>
            <a:ext uri="{FF2B5EF4-FFF2-40B4-BE49-F238E27FC236}">
              <a16:creationId xmlns:a16="http://schemas.microsoft.com/office/drawing/2014/main" id="{787091CD-DABD-40EC-9554-BE2DE9C97622}"/>
            </a:ext>
          </a:extLst>
        </xdr:cNvPr>
        <xdr:cNvSpPr/>
      </xdr:nvSpPr>
      <xdr:spPr>
        <a:xfrm>
          <a:off x="3238500" y="518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125035</xdr:rowOff>
    </xdr:from>
    <xdr:to>
      <xdr:col>11</xdr:col>
      <xdr:colOff>187325</xdr:colOff>
      <xdr:row>30</xdr:row>
      <xdr:rowOff>55185</xdr:rowOff>
    </xdr:to>
    <xdr:sp macro="" textlink="">
      <xdr:nvSpPr>
        <xdr:cNvPr id="76" name="フローチャート: 判断 75">
          <a:extLst>
            <a:ext uri="{FF2B5EF4-FFF2-40B4-BE49-F238E27FC236}">
              <a16:creationId xmlns:a16="http://schemas.microsoft.com/office/drawing/2014/main" id="{BC5ECBF4-9E9E-4F75-9ACC-65EBFB1BE232}"/>
            </a:ext>
          </a:extLst>
        </xdr:cNvPr>
        <xdr:cNvSpPr/>
      </xdr:nvSpPr>
      <xdr:spPr>
        <a:xfrm>
          <a:off x="2476500" y="5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73630</xdr:rowOff>
    </xdr:from>
    <xdr:to>
      <xdr:col>7</xdr:col>
      <xdr:colOff>187325</xdr:colOff>
      <xdr:row>30</xdr:row>
      <xdr:rowOff>3780</xdr:rowOff>
    </xdr:to>
    <xdr:sp macro="" textlink="">
      <xdr:nvSpPr>
        <xdr:cNvPr id="77" name="フローチャート: 判断 76">
          <a:extLst>
            <a:ext uri="{FF2B5EF4-FFF2-40B4-BE49-F238E27FC236}">
              <a16:creationId xmlns:a16="http://schemas.microsoft.com/office/drawing/2014/main" id="{017633A0-F203-4477-9AED-95BB298D726D}"/>
            </a:ext>
          </a:extLst>
        </xdr:cNvPr>
        <xdr:cNvSpPr/>
      </xdr:nvSpPr>
      <xdr:spPr>
        <a:xfrm>
          <a:off x="1714500" y="504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C7239D1-492C-4A25-925C-1BA1BD9A724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FEC78AC-F777-4F93-8049-014BD67F242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E675BEB-50AB-4314-AF9D-74BEDA4DAEB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846D094-91CC-4A9D-A86B-95427D274A7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1247BCE-7A3D-4FF1-82B8-878A8CAC82D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59418</xdr:rowOff>
    </xdr:from>
    <xdr:to>
      <xdr:col>23</xdr:col>
      <xdr:colOff>136525</xdr:colOff>
      <xdr:row>34</xdr:row>
      <xdr:rowOff>161018</xdr:rowOff>
    </xdr:to>
    <xdr:sp macro="" textlink="">
      <xdr:nvSpPr>
        <xdr:cNvPr id="83" name="楕円 82">
          <a:extLst>
            <a:ext uri="{FF2B5EF4-FFF2-40B4-BE49-F238E27FC236}">
              <a16:creationId xmlns:a16="http://schemas.microsoft.com/office/drawing/2014/main" id="{040A25F3-35B0-41EB-BCAE-42A1E87547AA}"/>
            </a:ext>
          </a:extLst>
        </xdr:cNvPr>
        <xdr:cNvSpPr/>
      </xdr:nvSpPr>
      <xdr:spPr>
        <a:xfrm>
          <a:off x="4711700" y="588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37845</xdr:rowOff>
    </xdr:from>
    <xdr:ext cx="405111" cy="259045"/>
    <xdr:sp macro="" textlink="">
      <xdr:nvSpPr>
        <xdr:cNvPr id="84" name="有形固定資産減価償却率該当値テキスト">
          <a:extLst>
            <a:ext uri="{FF2B5EF4-FFF2-40B4-BE49-F238E27FC236}">
              <a16:creationId xmlns:a16="http://schemas.microsoft.com/office/drawing/2014/main" id="{9A9EE4F3-14EF-4F73-BF02-1031EEA8DDFF}"/>
            </a:ext>
          </a:extLst>
        </xdr:cNvPr>
        <xdr:cNvSpPr txBox="1"/>
      </xdr:nvSpPr>
      <xdr:spPr>
        <a:xfrm>
          <a:off x="4813300" y="586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97216</xdr:rowOff>
    </xdr:from>
    <xdr:to>
      <xdr:col>19</xdr:col>
      <xdr:colOff>187325</xdr:colOff>
      <xdr:row>34</xdr:row>
      <xdr:rowOff>27366</xdr:rowOff>
    </xdr:to>
    <xdr:sp macro="" textlink="">
      <xdr:nvSpPr>
        <xdr:cNvPr id="85" name="楕円 84">
          <a:extLst>
            <a:ext uri="{FF2B5EF4-FFF2-40B4-BE49-F238E27FC236}">
              <a16:creationId xmlns:a16="http://schemas.microsoft.com/office/drawing/2014/main" id="{7C83F4B3-34BC-4519-A2C3-B4747BC7F89C}"/>
            </a:ext>
          </a:extLst>
        </xdr:cNvPr>
        <xdr:cNvSpPr/>
      </xdr:nvSpPr>
      <xdr:spPr>
        <a:xfrm>
          <a:off x="4000500" y="57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148016</xdr:rowOff>
    </xdr:from>
    <xdr:to>
      <xdr:col>23</xdr:col>
      <xdr:colOff>85725</xdr:colOff>
      <xdr:row>34</xdr:row>
      <xdr:rowOff>110218</xdr:rowOff>
    </xdr:to>
    <xdr:cxnSp macro="">
      <xdr:nvCxnSpPr>
        <xdr:cNvPr id="86" name="直線コネクタ 85">
          <a:extLst>
            <a:ext uri="{FF2B5EF4-FFF2-40B4-BE49-F238E27FC236}">
              <a16:creationId xmlns:a16="http://schemas.microsoft.com/office/drawing/2014/main" id="{A24D3944-1D9F-45A3-A441-EE7F3D086985}"/>
            </a:ext>
          </a:extLst>
        </xdr:cNvPr>
        <xdr:cNvCxnSpPr/>
      </xdr:nvCxnSpPr>
      <xdr:spPr>
        <a:xfrm>
          <a:off x="4051300" y="5805866"/>
          <a:ext cx="7112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148620</xdr:rowOff>
    </xdr:from>
    <xdr:to>
      <xdr:col>15</xdr:col>
      <xdr:colOff>187325</xdr:colOff>
      <xdr:row>34</xdr:row>
      <xdr:rowOff>78770</xdr:rowOff>
    </xdr:to>
    <xdr:sp macro="" textlink="">
      <xdr:nvSpPr>
        <xdr:cNvPr id="87" name="楕円 86">
          <a:extLst>
            <a:ext uri="{FF2B5EF4-FFF2-40B4-BE49-F238E27FC236}">
              <a16:creationId xmlns:a16="http://schemas.microsoft.com/office/drawing/2014/main" id="{81867AF9-300E-492D-B1E6-9952EC411E95}"/>
            </a:ext>
          </a:extLst>
        </xdr:cNvPr>
        <xdr:cNvSpPr/>
      </xdr:nvSpPr>
      <xdr:spPr>
        <a:xfrm>
          <a:off x="3238500" y="58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148016</xdr:rowOff>
    </xdr:from>
    <xdr:to>
      <xdr:col>19</xdr:col>
      <xdr:colOff>136525</xdr:colOff>
      <xdr:row>34</xdr:row>
      <xdr:rowOff>27970</xdr:rowOff>
    </xdr:to>
    <xdr:cxnSp macro="">
      <xdr:nvCxnSpPr>
        <xdr:cNvPr id="88" name="直線コネクタ 87">
          <a:extLst>
            <a:ext uri="{FF2B5EF4-FFF2-40B4-BE49-F238E27FC236}">
              <a16:creationId xmlns:a16="http://schemas.microsoft.com/office/drawing/2014/main" id="{842D7CF1-47B9-49F7-9E70-61D44FDB576F}"/>
            </a:ext>
          </a:extLst>
        </xdr:cNvPr>
        <xdr:cNvCxnSpPr/>
      </xdr:nvCxnSpPr>
      <xdr:spPr>
        <a:xfrm flipV="1">
          <a:off x="3289300" y="5805866"/>
          <a:ext cx="762000" cy="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158901</xdr:rowOff>
    </xdr:from>
    <xdr:to>
      <xdr:col>11</xdr:col>
      <xdr:colOff>187325</xdr:colOff>
      <xdr:row>34</xdr:row>
      <xdr:rowOff>89051</xdr:rowOff>
    </xdr:to>
    <xdr:sp macro="" textlink="">
      <xdr:nvSpPr>
        <xdr:cNvPr id="89" name="楕円 88">
          <a:extLst>
            <a:ext uri="{FF2B5EF4-FFF2-40B4-BE49-F238E27FC236}">
              <a16:creationId xmlns:a16="http://schemas.microsoft.com/office/drawing/2014/main" id="{525996C9-C1DD-4AAB-AD56-55966280391F}"/>
            </a:ext>
          </a:extLst>
        </xdr:cNvPr>
        <xdr:cNvSpPr/>
      </xdr:nvSpPr>
      <xdr:spPr>
        <a:xfrm>
          <a:off x="2476500" y="58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27970</xdr:rowOff>
    </xdr:from>
    <xdr:to>
      <xdr:col>15</xdr:col>
      <xdr:colOff>136525</xdr:colOff>
      <xdr:row>34</xdr:row>
      <xdr:rowOff>38251</xdr:rowOff>
    </xdr:to>
    <xdr:cxnSp macro="">
      <xdr:nvCxnSpPr>
        <xdr:cNvPr id="90" name="直線コネクタ 89">
          <a:extLst>
            <a:ext uri="{FF2B5EF4-FFF2-40B4-BE49-F238E27FC236}">
              <a16:creationId xmlns:a16="http://schemas.microsoft.com/office/drawing/2014/main" id="{14D01FB4-ADC9-4642-9675-CD8CD60FC86F}"/>
            </a:ext>
          </a:extLst>
        </xdr:cNvPr>
        <xdr:cNvCxnSpPr/>
      </xdr:nvCxnSpPr>
      <xdr:spPr>
        <a:xfrm flipV="1">
          <a:off x="2527300" y="5857270"/>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45811</xdr:rowOff>
    </xdr:from>
    <xdr:to>
      <xdr:col>7</xdr:col>
      <xdr:colOff>187325</xdr:colOff>
      <xdr:row>33</xdr:row>
      <xdr:rowOff>147411</xdr:rowOff>
    </xdr:to>
    <xdr:sp macro="" textlink="">
      <xdr:nvSpPr>
        <xdr:cNvPr id="91" name="楕円 90">
          <a:extLst>
            <a:ext uri="{FF2B5EF4-FFF2-40B4-BE49-F238E27FC236}">
              <a16:creationId xmlns:a16="http://schemas.microsoft.com/office/drawing/2014/main" id="{2EF4BBF2-20DB-4A60-AEDE-29EB8D8D99FC}"/>
            </a:ext>
          </a:extLst>
        </xdr:cNvPr>
        <xdr:cNvSpPr/>
      </xdr:nvSpPr>
      <xdr:spPr>
        <a:xfrm>
          <a:off x="1714500" y="57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96610</xdr:rowOff>
    </xdr:from>
    <xdr:to>
      <xdr:col>11</xdr:col>
      <xdr:colOff>136525</xdr:colOff>
      <xdr:row>34</xdr:row>
      <xdr:rowOff>38251</xdr:rowOff>
    </xdr:to>
    <xdr:cxnSp macro="">
      <xdr:nvCxnSpPr>
        <xdr:cNvPr id="92" name="直線コネクタ 91">
          <a:extLst>
            <a:ext uri="{FF2B5EF4-FFF2-40B4-BE49-F238E27FC236}">
              <a16:creationId xmlns:a16="http://schemas.microsoft.com/office/drawing/2014/main" id="{71FEE4F6-32FB-4B51-BDB0-F413C7AF792B}"/>
            </a:ext>
          </a:extLst>
        </xdr:cNvPr>
        <xdr:cNvCxnSpPr/>
      </xdr:nvCxnSpPr>
      <xdr:spPr>
        <a:xfrm>
          <a:off x="1765300" y="5754460"/>
          <a:ext cx="762000" cy="1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85319</xdr:rowOff>
    </xdr:from>
    <xdr:ext cx="405111" cy="259045"/>
    <xdr:sp macro="" textlink="">
      <xdr:nvSpPr>
        <xdr:cNvPr id="93" name="n_1aveValue有形固定資産減価償却率">
          <a:extLst>
            <a:ext uri="{FF2B5EF4-FFF2-40B4-BE49-F238E27FC236}">
              <a16:creationId xmlns:a16="http://schemas.microsoft.com/office/drawing/2014/main" id="{7036D0F0-72E0-42AF-8CC4-C57E682A0799}"/>
            </a:ext>
          </a:extLst>
        </xdr:cNvPr>
        <xdr:cNvSpPr txBox="1"/>
      </xdr:nvSpPr>
      <xdr:spPr>
        <a:xfrm>
          <a:off x="3836044" y="50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164240</xdr:rowOff>
    </xdr:from>
    <xdr:ext cx="405111" cy="259045"/>
    <xdr:sp macro="" textlink="">
      <xdr:nvSpPr>
        <xdr:cNvPr id="94" name="n_2aveValue有形固定資産減価償却率">
          <a:extLst>
            <a:ext uri="{FF2B5EF4-FFF2-40B4-BE49-F238E27FC236}">
              <a16:creationId xmlns:a16="http://schemas.microsoft.com/office/drawing/2014/main" id="{2FA42C3E-CE54-4556-ABF1-0651366BCA17}"/>
            </a:ext>
          </a:extLst>
        </xdr:cNvPr>
        <xdr:cNvSpPr txBox="1"/>
      </xdr:nvSpPr>
      <xdr:spPr>
        <a:xfrm>
          <a:off x="3086744" y="496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71712</xdr:rowOff>
    </xdr:from>
    <xdr:ext cx="405111" cy="259045"/>
    <xdr:sp macro="" textlink="">
      <xdr:nvSpPr>
        <xdr:cNvPr id="95" name="n_3aveValue有形固定資産減価償却率">
          <a:extLst>
            <a:ext uri="{FF2B5EF4-FFF2-40B4-BE49-F238E27FC236}">
              <a16:creationId xmlns:a16="http://schemas.microsoft.com/office/drawing/2014/main" id="{5AD97975-89C8-416C-90CA-1E65B0474AD1}"/>
            </a:ext>
          </a:extLst>
        </xdr:cNvPr>
        <xdr:cNvSpPr txBox="1"/>
      </xdr:nvSpPr>
      <xdr:spPr>
        <a:xfrm>
          <a:off x="2324744" y="48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20307</xdr:rowOff>
    </xdr:from>
    <xdr:ext cx="405111" cy="259045"/>
    <xdr:sp macro="" textlink="">
      <xdr:nvSpPr>
        <xdr:cNvPr id="96" name="n_4aveValue有形固定資産減価償却率">
          <a:extLst>
            <a:ext uri="{FF2B5EF4-FFF2-40B4-BE49-F238E27FC236}">
              <a16:creationId xmlns:a16="http://schemas.microsoft.com/office/drawing/2014/main" id="{9E660663-9BBC-45EA-BA3C-5B9753CC990F}"/>
            </a:ext>
          </a:extLst>
        </xdr:cNvPr>
        <xdr:cNvSpPr txBox="1"/>
      </xdr:nvSpPr>
      <xdr:spPr>
        <a:xfrm>
          <a:off x="1562744" y="48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18493</xdr:rowOff>
    </xdr:from>
    <xdr:ext cx="405111" cy="259045"/>
    <xdr:sp macro="" textlink="">
      <xdr:nvSpPr>
        <xdr:cNvPr id="97" name="n_1mainValue有形固定資産減価償却率">
          <a:extLst>
            <a:ext uri="{FF2B5EF4-FFF2-40B4-BE49-F238E27FC236}">
              <a16:creationId xmlns:a16="http://schemas.microsoft.com/office/drawing/2014/main" id="{C6DFB330-BA58-4134-A84B-36D03396FFD8}"/>
            </a:ext>
          </a:extLst>
        </xdr:cNvPr>
        <xdr:cNvSpPr txBox="1"/>
      </xdr:nvSpPr>
      <xdr:spPr>
        <a:xfrm>
          <a:off x="3836044" y="5847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69897</xdr:rowOff>
    </xdr:from>
    <xdr:ext cx="405111" cy="259045"/>
    <xdr:sp macro="" textlink="">
      <xdr:nvSpPr>
        <xdr:cNvPr id="98" name="n_2mainValue有形固定資産減価償却率">
          <a:extLst>
            <a:ext uri="{FF2B5EF4-FFF2-40B4-BE49-F238E27FC236}">
              <a16:creationId xmlns:a16="http://schemas.microsoft.com/office/drawing/2014/main" id="{A7743BDB-E785-4B46-BD5E-6B5930535FF2}"/>
            </a:ext>
          </a:extLst>
        </xdr:cNvPr>
        <xdr:cNvSpPr txBox="1"/>
      </xdr:nvSpPr>
      <xdr:spPr>
        <a:xfrm>
          <a:off x="3086744" y="589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80178</xdr:rowOff>
    </xdr:from>
    <xdr:ext cx="405111" cy="259045"/>
    <xdr:sp macro="" textlink="">
      <xdr:nvSpPr>
        <xdr:cNvPr id="99" name="n_3mainValue有形固定資産減価償却率">
          <a:extLst>
            <a:ext uri="{FF2B5EF4-FFF2-40B4-BE49-F238E27FC236}">
              <a16:creationId xmlns:a16="http://schemas.microsoft.com/office/drawing/2014/main" id="{2B0ABC6D-D278-4E6A-B80D-8174273DE9D6}"/>
            </a:ext>
          </a:extLst>
        </xdr:cNvPr>
        <xdr:cNvSpPr txBox="1"/>
      </xdr:nvSpPr>
      <xdr:spPr>
        <a:xfrm>
          <a:off x="2324744" y="590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138537</xdr:rowOff>
    </xdr:from>
    <xdr:ext cx="405111" cy="259045"/>
    <xdr:sp macro="" textlink="">
      <xdr:nvSpPr>
        <xdr:cNvPr id="100" name="n_4mainValue有形固定資産減価償却率">
          <a:extLst>
            <a:ext uri="{FF2B5EF4-FFF2-40B4-BE49-F238E27FC236}">
              <a16:creationId xmlns:a16="http://schemas.microsoft.com/office/drawing/2014/main" id="{484F3FAB-370A-42C9-834C-9F81530B3706}"/>
            </a:ext>
          </a:extLst>
        </xdr:cNvPr>
        <xdr:cNvSpPr txBox="1"/>
      </xdr:nvSpPr>
      <xdr:spPr>
        <a:xfrm>
          <a:off x="1562744" y="579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F6430A1-FE4C-4C8E-8D4A-799FDF3820E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F5E1DBD-C0E5-4C44-84ED-06738C4797A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1E602AD-4EA6-47BE-9EAB-6D2F80B8FBB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D394EA8-0EF1-45EA-AE9E-AB16536E6B2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09279D7-B31A-49DF-90C6-ECE4990D139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41184FB-B4C7-4D8A-9221-677E7E0EDB8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6EB98332-CA70-4D96-B95A-7E13B40A4A8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32C5357-C634-4BB8-B79A-ACCF384C2CE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F62C489-2E72-4003-90DA-15EBDC2377C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DE30534-C30B-4BA3-8501-09E5855BD86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53CC144-DA1C-49ED-AA73-9A3015844C7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37CEF23-4F18-45C0-8370-4B9CF53559E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EBBC980-20A6-4ED2-BBB1-8063D5B729F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債務償還比率は類似団体内で比較して平均的な数値となっている。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3EE2AD0F-FCA5-4135-86B7-E7B8D8F1801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2313E4E-4010-4A32-97EA-9170C6E4200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709ECC9-5F27-4D8E-A00B-200B3CDD08F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D594056-53CB-40C8-BC71-B6009C45729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B92DD63-08E1-4FF5-9017-061E83B1A5D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C7C9B75-D619-4958-ADB3-3260DB6B7CC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C1250576-5242-440A-A8F7-4318058F07B3}"/>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C5759FF-F6B7-4BE6-A70E-958512DD830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4146CF6-8ED6-4C4F-9CD7-23A27F998CA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5997018-6780-4F3A-BF62-22DB8375C85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AB9AC56-CC23-48AF-9A99-315BC3A5EA1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46FEF4D-2081-4F0C-B4AA-292D8ADBDBD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F725F595-CB3F-402D-9BFE-F068A1BE7067}"/>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BA2F5E2-B5DC-4805-BFBC-0EFD98B7ECF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2D4FB881-9068-4974-AD6F-8AB347E9F67A}"/>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C1EFEF84-D0BD-4595-A387-2FAA79FCAA5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0" name="直線コネクタ 129">
          <a:extLst>
            <a:ext uri="{FF2B5EF4-FFF2-40B4-BE49-F238E27FC236}">
              <a16:creationId xmlns:a16="http://schemas.microsoft.com/office/drawing/2014/main" id="{AB9A2BBD-91DF-419E-8AE6-67AF53D480ED}"/>
            </a:ext>
          </a:extLst>
        </xdr:cNvPr>
        <xdr:cNvCxnSpPr/>
      </xdr:nvCxnSpPr>
      <xdr:spPr>
        <a:xfrm flipV="1">
          <a:off x="14793595" y="4640263"/>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1" name="債務償還比率最小値テキスト">
          <a:extLst>
            <a:ext uri="{FF2B5EF4-FFF2-40B4-BE49-F238E27FC236}">
              <a16:creationId xmlns:a16="http://schemas.microsoft.com/office/drawing/2014/main" id="{45A38012-9D45-4291-A6E8-6E3F85B45DE8}"/>
            </a:ext>
          </a:extLst>
        </xdr:cNvPr>
        <xdr:cNvSpPr txBox="1"/>
      </xdr:nvSpPr>
      <xdr:spPr>
        <a:xfrm>
          <a:off x="14846300" y="59759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2" name="直線コネクタ 131">
          <a:extLst>
            <a:ext uri="{FF2B5EF4-FFF2-40B4-BE49-F238E27FC236}">
              <a16:creationId xmlns:a16="http://schemas.microsoft.com/office/drawing/2014/main" id="{314400E3-F953-4522-B30C-A65C02C521B1}"/>
            </a:ext>
          </a:extLst>
        </xdr:cNvPr>
        <xdr:cNvCxnSpPr/>
      </xdr:nvCxnSpPr>
      <xdr:spPr>
        <a:xfrm>
          <a:off x="14706600" y="597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3" name="債務償還比率最大値テキスト">
          <a:extLst>
            <a:ext uri="{FF2B5EF4-FFF2-40B4-BE49-F238E27FC236}">
              <a16:creationId xmlns:a16="http://schemas.microsoft.com/office/drawing/2014/main" id="{C9E2D90E-3AAD-44EC-87C8-B969B9486547}"/>
            </a:ext>
          </a:extLst>
        </xdr:cNvPr>
        <xdr:cNvSpPr txBox="1"/>
      </xdr:nvSpPr>
      <xdr:spPr>
        <a:xfrm>
          <a:off x="14846300" y="441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4" name="直線コネクタ 133">
          <a:extLst>
            <a:ext uri="{FF2B5EF4-FFF2-40B4-BE49-F238E27FC236}">
              <a16:creationId xmlns:a16="http://schemas.microsoft.com/office/drawing/2014/main" id="{FD0B6B2C-8FEA-48FB-B803-26EAE923E3E1}"/>
            </a:ext>
          </a:extLst>
        </xdr:cNvPr>
        <xdr:cNvCxnSpPr/>
      </xdr:nvCxnSpPr>
      <xdr:spPr>
        <a:xfrm>
          <a:off x="14706600" y="464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22073</xdr:rowOff>
    </xdr:from>
    <xdr:ext cx="469744" cy="259045"/>
    <xdr:sp macro="" textlink="">
      <xdr:nvSpPr>
        <xdr:cNvPr id="135" name="債務償還比率平均値テキスト">
          <a:extLst>
            <a:ext uri="{FF2B5EF4-FFF2-40B4-BE49-F238E27FC236}">
              <a16:creationId xmlns:a16="http://schemas.microsoft.com/office/drawing/2014/main" id="{5955AD3C-24A9-45F5-A50E-08ED96FFD6F7}"/>
            </a:ext>
          </a:extLst>
        </xdr:cNvPr>
        <xdr:cNvSpPr txBox="1"/>
      </xdr:nvSpPr>
      <xdr:spPr>
        <a:xfrm>
          <a:off x="14846300" y="5165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6" name="フローチャート: 判断 135">
          <a:extLst>
            <a:ext uri="{FF2B5EF4-FFF2-40B4-BE49-F238E27FC236}">
              <a16:creationId xmlns:a16="http://schemas.microsoft.com/office/drawing/2014/main" id="{154644DE-6954-4FE1-A4C0-A836AF8BC26E}"/>
            </a:ext>
          </a:extLst>
        </xdr:cNvPr>
        <xdr:cNvSpPr/>
      </xdr:nvSpPr>
      <xdr:spPr>
        <a:xfrm>
          <a:off x="14744700" y="51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7" name="フローチャート: 判断 136">
          <a:extLst>
            <a:ext uri="{FF2B5EF4-FFF2-40B4-BE49-F238E27FC236}">
              <a16:creationId xmlns:a16="http://schemas.microsoft.com/office/drawing/2014/main" id="{A3AE250F-82AF-4FDD-95E5-5CB161E31510}"/>
            </a:ext>
          </a:extLst>
        </xdr:cNvPr>
        <xdr:cNvSpPr/>
      </xdr:nvSpPr>
      <xdr:spPr>
        <a:xfrm>
          <a:off x="14033500" y="50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8" name="フローチャート: 判断 137">
          <a:extLst>
            <a:ext uri="{FF2B5EF4-FFF2-40B4-BE49-F238E27FC236}">
              <a16:creationId xmlns:a16="http://schemas.microsoft.com/office/drawing/2014/main" id="{E82965CD-178B-4A8A-ADC1-9D77B6CE7854}"/>
            </a:ext>
          </a:extLst>
        </xdr:cNvPr>
        <xdr:cNvSpPr/>
      </xdr:nvSpPr>
      <xdr:spPr>
        <a:xfrm>
          <a:off x="13271500" y="53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9" name="フローチャート: 判断 138">
          <a:extLst>
            <a:ext uri="{FF2B5EF4-FFF2-40B4-BE49-F238E27FC236}">
              <a16:creationId xmlns:a16="http://schemas.microsoft.com/office/drawing/2014/main" id="{AB7F1495-9939-48B8-8AF3-B9E6E2E19E45}"/>
            </a:ext>
          </a:extLst>
        </xdr:cNvPr>
        <xdr:cNvSpPr/>
      </xdr:nvSpPr>
      <xdr:spPr>
        <a:xfrm>
          <a:off x="12509500" y="53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0" name="フローチャート: 判断 139">
          <a:extLst>
            <a:ext uri="{FF2B5EF4-FFF2-40B4-BE49-F238E27FC236}">
              <a16:creationId xmlns:a16="http://schemas.microsoft.com/office/drawing/2014/main" id="{38600FC6-896D-4B80-B19A-2007B55ED272}"/>
            </a:ext>
          </a:extLst>
        </xdr:cNvPr>
        <xdr:cNvSpPr/>
      </xdr:nvSpPr>
      <xdr:spPr>
        <a:xfrm>
          <a:off x="11747500" y="535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965F686-462E-4B45-B299-F02D8C8C394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4A4C3FD-9762-4D42-BBAF-69D45E330BF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03348A5-8EC5-4DF6-B1FE-5A1899A5366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487570E-9637-4B23-91DC-6D2E0F17841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62D1CBB-BD89-4ABC-9300-3DF6CA77F93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169997</xdr:rowOff>
    </xdr:from>
    <xdr:to>
      <xdr:col>76</xdr:col>
      <xdr:colOff>73025</xdr:colOff>
      <xdr:row>30</xdr:row>
      <xdr:rowOff>100147</xdr:rowOff>
    </xdr:to>
    <xdr:sp macro="" textlink="">
      <xdr:nvSpPr>
        <xdr:cNvPr id="146" name="楕円 145">
          <a:extLst>
            <a:ext uri="{FF2B5EF4-FFF2-40B4-BE49-F238E27FC236}">
              <a16:creationId xmlns:a16="http://schemas.microsoft.com/office/drawing/2014/main" id="{5E0280CE-E3D9-4072-8126-609353E9607C}"/>
            </a:ext>
          </a:extLst>
        </xdr:cNvPr>
        <xdr:cNvSpPr/>
      </xdr:nvSpPr>
      <xdr:spPr>
        <a:xfrm>
          <a:off x="14744700" y="51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21424</xdr:rowOff>
    </xdr:from>
    <xdr:ext cx="469744" cy="259045"/>
    <xdr:sp macro="" textlink="">
      <xdr:nvSpPr>
        <xdr:cNvPr id="147" name="債務償還比率該当値テキスト">
          <a:extLst>
            <a:ext uri="{FF2B5EF4-FFF2-40B4-BE49-F238E27FC236}">
              <a16:creationId xmlns:a16="http://schemas.microsoft.com/office/drawing/2014/main" id="{D94B5285-D16C-46B5-BBF2-85834DB15C3F}"/>
            </a:ext>
          </a:extLst>
        </xdr:cNvPr>
        <xdr:cNvSpPr txBox="1"/>
      </xdr:nvSpPr>
      <xdr:spPr>
        <a:xfrm>
          <a:off x="14846300" y="499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57729</xdr:rowOff>
    </xdr:from>
    <xdr:to>
      <xdr:col>72</xdr:col>
      <xdr:colOff>123825</xdr:colOff>
      <xdr:row>29</xdr:row>
      <xdr:rowOff>159329</xdr:rowOff>
    </xdr:to>
    <xdr:sp macro="" textlink="">
      <xdr:nvSpPr>
        <xdr:cNvPr id="148" name="楕円 147">
          <a:extLst>
            <a:ext uri="{FF2B5EF4-FFF2-40B4-BE49-F238E27FC236}">
              <a16:creationId xmlns:a16="http://schemas.microsoft.com/office/drawing/2014/main" id="{0D92D671-F76C-4E9B-B407-706C215283CB}"/>
            </a:ext>
          </a:extLst>
        </xdr:cNvPr>
        <xdr:cNvSpPr/>
      </xdr:nvSpPr>
      <xdr:spPr>
        <a:xfrm>
          <a:off x="14033500" y="50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108529</xdr:rowOff>
    </xdr:from>
    <xdr:to>
      <xdr:col>76</xdr:col>
      <xdr:colOff>22225</xdr:colOff>
      <xdr:row>30</xdr:row>
      <xdr:rowOff>49347</xdr:rowOff>
    </xdr:to>
    <xdr:cxnSp macro="">
      <xdr:nvCxnSpPr>
        <xdr:cNvPr id="149" name="直線コネクタ 148">
          <a:extLst>
            <a:ext uri="{FF2B5EF4-FFF2-40B4-BE49-F238E27FC236}">
              <a16:creationId xmlns:a16="http://schemas.microsoft.com/office/drawing/2014/main" id="{201F6FE7-6924-449C-913E-4FC398BFB9ED}"/>
            </a:ext>
          </a:extLst>
        </xdr:cNvPr>
        <xdr:cNvCxnSpPr/>
      </xdr:nvCxnSpPr>
      <xdr:spPr>
        <a:xfrm>
          <a:off x="14084300" y="5080579"/>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34121</xdr:rowOff>
    </xdr:from>
    <xdr:to>
      <xdr:col>68</xdr:col>
      <xdr:colOff>123825</xdr:colOff>
      <xdr:row>31</xdr:row>
      <xdr:rowOff>135721</xdr:rowOff>
    </xdr:to>
    <xdr:sp macro="" textlink="">
      <xdr:nvSpPr>
        <xdr:cNvPr id="150" name="楕円 149">
          <a:extLst>
            <a:ext uri="{FF2B5EF4-FFF2-40B4-BE49-F238E27FC236}">
              <a16:creationId xmlns:a16="http://schemas.microsoft.com/office/drawing/2014/main" id="{3E2E1A38-9493-45F7-A247-50562E7FA979}"/>
            </a:ext>
          </a:extLst>
        </xdr:cNvPr>
        <xdr:cNvSpPr/>
      </xdr:nvSpPr>
      <xdr:spPr>
        <a:xfrm>
          <a:off x="13271500" y="5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108529</xdr:rowOff>
    </xdr:from>
    <xdr:to>
      <xdr:col>72</xdr:col>
      <xdr:colOff>73025</xdr:colOff>
      <xdr:row>31</xdr:row>
      <xdr:rowOff>84921</xdr:rowOff>
    </xdr:to>
    <xdr:cxnSp macro="">
      <xdr:nvCxnSpPr>
        <xdr:cNvPr id="151" name="直線コネクタ 150">
          <a:extLst>
            <a:ext uri="{FF2B5EF4-FFF2-40B4-BE49-F238E27FC236}">
              <a16:creationId xmlns:a16="http://schemas.microsoft.com/office/drawing/2014/main" id="{38AA7AD8-2B1E-44AC-BFA6-1CED3D008F8A}"/>
            </a:ext>
          </a:extLst>
        </xdr:cNvPr>
        <xdr:cNvCxnSpPr/>
      </xdr:nvCxnSpPr>
      <xdr:spPr>
        <a:xfrm flipV="1">
          <a:off x="13322300" y="5080579"/>
          <a:ext cx="762000" cy="3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43356</xdr:rowOff>
    </xdr:from>
    <xdr:to>
      <xdr:col>64</xdr:col>
      <xdr:colOff>123825</xdr:colOff>
      <xdr:row>31</xdr:row>
      <xdr:rowOff>144956</xdr:rowOff>
    </xdr:to>
    <xdr:sp macro="" textlink="">
      <xdr:nvSpPr>
        <xdr:cNvPr id="152" name="楕円 151">
          <a:extLst>
            <a:ext uri="{FF2B5EF4-FFF2-40B4-BE49-F238E27FC236}">
              <a16:creationId xmlns:a16="http://schemas.microsoft.com/office/drawing/2014/main" id="{C3A14EB2-3B1B-4862-8F1D-45236473AED1}"/>
            </a:ext>
          </a:extLst>
        </xdr:cNvPr>
        <xdr:cNvSpPr/>
      </xdr:nvSpPr>
      <xdr:spPr>
        <a:xfrm>
          <a:off x="12509500" y="53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84921</xdr:rowOff>
    </xdr:from>
    <xdr:to>
      <xdr:col>68</xdr:col>
      <xdr:colOff>73025</xdr:colOff>
      <xdr:row>31</xdr:row>
      <xdr:rowOff>94156</xdr:rowOff>
    </xdr:to>
    <xdr:cxnSp macro="">
      <xdr:nvCxnSpPr>
        <xdr:cNvPr id="153" name="直線コネクタ 152">
          <a:extLst>
            <a:ext uri="{FF2B5EF4-FFF2-40B4-BE49-F238E27FC236}">
              <a16:creationId xmlns:a16="http://schemas.microsoft.com/office/drawing/2014/main" id="{85F184EE-2F51-448C-9DF3-75388327C8F5}"/>
            </a:ext>
          </a:extLst>
        </xdr:cNvPr>
        <xdr:cNvCxnSpPr/>
      </xdr:nvCxnSpPr>
      <xdr:spPr>
        <a:xfrm flipV="1">
          <a:off x="12560300" y="5399871"/>
          <a:ext cx="762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17328</xdr:rowOff>
    </xdr:from>
    <xdr:to>
      <xdr:col>60</xdr:col>
      <xdr:colOff>123825</xdr:colOff>
      <xdr:row>31</xdr:row>
      <xdr:rowOff>118928</xdr:rowOff>
    </xdr:to>
    <xdr:sp macro="" textlink="">
      <xdr:nvSpPr>
        <xdr:cNvPr id="154" name="楕円 153">
          <a:extLst>
            <a:ext uri="{FF2B5EF4-FFF2-40B4-BE49-F238E27FC236}">
              <a16:creationId xmlns:a16="http://schemas.microsoft.com/office/drawing/2014/main" id="{D89DAF88-C174-4B38-AF2D-4D94A382B102}"/>
            </a:ext>
          </a:extLst>
        </xdr:cNvPr>
        <xdr:cNvSpPr/>
      </xdr:nvSpPr>
      <xdr:spPr>
        <a:xfrm>
          <a:off x="11747500" y="53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68128</xdr:rowOff>
    </xdr:from>
    <xdr:to>
      <xdr:col>64</xdr:col>
      <xdr:colOff>73025</xdr:colOff>
      <xdr:row>31</xdr:row>
      <xdr:rowOff>94156</xdr:rowOff>
    </xdr:to>
    <xdr:cxnSp macro="">
      <xdr:nvCxnSpPr>
        <xdr:cNvPr id="155" name="直線コネクタ 154">
          <a:extLst>
            <a:ext uri="{FF2B5EF4-FFF2-40B4-BE49-F238E27FC236}">
              <a16:creationId xmlns:a16="http://schemas.microsoft.com/office/drawing/2014/main" id="{6613E17C-DE7C-43B5-8B62-1A5E7039BD19}"/>
            </a:ext>
          </a:extLst>
        </xdr:cNvPr>
        <xdr:cNvCxnSpPr/>
      </xdr:nvCxnSpPr>
      <xdr:spPr>
        <a:xfrm>
          <a:off x="11798300" y="5383078"/>
          <a:ext cx="762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6" name="n_1aveValue債務償還比率">
          <a:extLst>
            <a:ext uri="{FF2B5EF4-FFF2-40B4-BE49-F238E27FC236}">
              <a16:creationId xmlns:a16="http://schemas.microsoft.com/office/drawing/2014/main" id="{4703574D-EF09-472D-B302-535C28D12216}"/>
            </a:ext>
          </a:extLst>
        </xdr:cNvPr>
        <xdr:cNvSpPr txBox="1"/>
      </xdr:nvSpPr>
      <xdr:spPr>
        <a:xfrm>
          <a:off x="13836727" y="478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135364</xdr:rowOff>
    </xdr:from>
    <xdr:ext cx="560923" cy="259045"/>
    <xdr:sp macro="" textlink="">
      <xdr:nvSpPr>
        <xdr:cNvPr id="157" name="n_2aveValue債務償還比率">
          <a:extLst>
            <a:ext uri="{FF2B5EF4-FFF2-40B4-BE49-F238E27FC236}">
              <a16:creationId xmlns:a16="http://schemas.microsoft.com/office/drawing/2014/main" id="{A893DD32-D7C4-4F69-B29A-D4E08FE22D34}"/>
            </a:ext>
          </a:extLst>
        </xdr:cNvPr>
        <xdr:cNvSpPr txBox="1"/>
      </xdr:nvSpPr>
      <xdr:spPr>
        <a:xfrm>
          <a:off x="13041838" y="5450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152876</xdr:rowOff>
    </xdr:from>
    <xdr:ext cx="560923" cy="259045"/>
    <xdr:sp macro="" textlink="">
      <xdr:nvSpPr>
        <xdr:cNvPr id="158" name="n_3aveValue債務償還比率">
          <a:extLst>
            <a:ext uri="{FF2B5EF4-FFF2-40B4-BE49-F238E27FC236}">
              <a16:creationId xmlns:a16="http://schemas.microsoft.com/office/drawing/2014/main" id="{DF147AD1-3E9D-4F1E-9781-2A3E6A9453C9}"/>
            </a:ext>
          </a:extLst>
        </xdr:cNvPr>
        <xdr:cNvSpPr txBox="1"/>
      </xdr:nvSpPr>
      <xdr:spPr>
        <a:xfrm>
          <a:off x="12279838" y="54678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136443</xdr:rowOff>
    </xdr:from>
    <xdr:ext cx="560923" cy="259045"/>
    <xdr:sp macro="" textlink="">
      <xdr:nvSpPr>
        <xdr:cNvPr id="159" name="n_4aveValue債務償還比率">
          <a:extLst>
            <a:ext uri="{FF2B5EF4-FFF2-40B4-BE49-F238E27FC236}">
              <a16:creationId xmlns:a16="http://schemas.microsoft.com/office/drawing/2014/main" id="{653D8C7F-A19B-407F-8845-7756535883C4}"/>
            </a:ext>
          </a:extLst>
        </xdr:cNvPr>
        <xdr:cNvSpPr txBox="1"/>
      </xdr:nvSpPr>
      <xdr:spPr>
        <a:xfrm>
          <a:off x="11517838" y="54513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150456</xdr:rowOff>
    </xdr:from>
    <xdr:ext cx="469744" cy="259045"/>
    <xdr:sp macro="" textlink="">
      <xdr:nvSpPr>
        <xdr:cNvPr id="160" name="n_1mainValue債務償還比率">
          <a:extLst>
            <a:ext uri="{FF2B5EF4-FFF2-40B4-BE49-F238E27FC236}">
              <a16:creationId xmlns:a16="http://schemas.microsoft.com/office/drawing/2014/main" id="{CF764BA6-C5E4-4C85-B8EB-4751806EECD5}"/>
            </a:ext>
          </a:extLst>
        </xdr:cNvPr>
        <xdr:cNvSpPr txBox="1"/>
      </xdr:nvSpPr>
      <xdr:spPr>
        <a:xfrm>
          <a:off x="13836727" y="512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152248</xdr:rowOff>
    </xdr:from>
    <xdr:ext cx="560923" cy="259045"/>
    <xdr:sp macro="" textlink="">
      <xdr:nvSpPr>
        <xdr:cNvPr id="161" name="n_2mainValue債務償還比率">
          <a:extLst>
            <a:ext uri="{FF2B5EF4-FFF2-40B4-BE49-F238E27FC236}">
              <a16:creationId xmlns:a16="http://schemas.microsoft.com/office/drawing/2014/main" id="{BF873216-4995-4F1B-8752-E984802869BD}"/>
            </a:ext>
          </a:extLst>
        </xdr:cNvPr>
        <xdr:cNvSpPr txBox="1"/>
      </xdr:nvSpPr>
      <xdr:spPr>
        <a:xfrm>
          <a:off x="13041838" y="51242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161483</xdr:rowOff>
    </xdr:from>
    <xdr:ext cx="560923" cy="259045"/>
    <xdr:sp macro="" textlink="">
      <xdr:nvSpPr>
        <xdr:cNvPr id="162" name="n_3mainValue債務償還比率">
          <a:extLst>
            <a:ext uri="{FF2B5EF4-FFF2-40B4-BE49-F238E27FC236}">
              <a16:creationId xmlns:a16="http://schemas.microsoft.com/office/drawing/2014/main" id="{96D7ADDC-03E3-4BC8-B08C-EA4A532115F4}"/>
            </a:ext>
          </a:extLst>
        </xdr:cNvPr>
        <xdr:cNvSpPr txBox="1"/>
      </xdr:nvSpPr>
      <xdr:spPr>
        <a:xfrm>
          <a:off x="12279838" y="51335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135455</xdr:rowOff>
    </xdr:from>
    <xdr:ext cx="560923" cy="259045"/>
    <xdr:sp macro="" textlink="">
      <xdr:nvSpPr>
        <xdr:cNvPr id="163" name="n_4mainValue債務償還比率">
          <a:extLst>
            <a:ext uri="{FF2B5EF4-FFF2-40B4-BE49-F238E27FC236}">
              <a16:creationId xmlns:a16="http://schemas.microsoft.com/office/drawing/2014/main" id="{221C055A-764F-4D07-8748-D547D41BFD8E}"/>
            </a:ext>
          </a:extLst>
        </xdr:cNvPr>
        <xdr:cNvSpPr txBox="1"/>
      </xdr:nvSpPr>
      <xdr:spPr>
        <a:xfrm>
          <a:off x="11517838" y="51075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55EACECF-00FE-465E-873E-8F4D3739B81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42E8B782-5D23-4611-9585-50C48B29B26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2EB16915-F358-4927-AE0B-8511DCDF530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9F4810E1-7397-4057-911E-CE482326D1E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9B1FBF80-373F-4DCF-9029-735E3EE5869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6CF630BC-942E-474E-B96F-9930AAE72DA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B4DCE4-97A4-44CA-99DA-92661FFEBE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798459-C534-4EA4-BA3C-E75182CF3D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1B34B2-5950-4FCD-80FE-7B83A68F3F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A17C04-5B25-43EA-8CE3-8C6B2223E6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2FFB9A-C048-4AE1-A24A-5506CAD5DC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BBC8E0-458A-423B-973B-0951BF9CF3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978C53-0024-4149-B231-31A71A67DC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4A74C5-A8A4-42A0-9513-900400DE41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C70BDA-4296-4C9D-88A1-F01CE34511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FF5AF6-09D9-4BE8-BE8F-DCFD5599F4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62E478-7A32-4B2F-AB5A-C88899C0CC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4220C1-DD82-4DE2-9BCD-93235A0670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6AA8B2-7B2E-47CA-8840-3069E85913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2532DE-C3BD-4C3A-AF18-9515D624C0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2E93BD-9CF4-4682-B7E7-A237051016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7F8820-2886-4E9D-8E30-F0A9877E6F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8B5911-1732-4205-9D65-D889B52188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67E6D4-22B7-4FA3-AA19-B9DB418E45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6E37F5-E697-4396-AAC1-3CE3D088BB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D1C00F-12B0-4713-9D29-868F25415C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107381-1C3C-4A84-AC10-0CE4D37FB3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4144B8-FC75-4459-8447-C59A0A5139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2BC6C0-F8FB-4C8E-8931-044E4F8497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8E12B4-9E92-4913-88E1-1950136048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BB6E6D-03D5-451A-9A1E-AD6A74A988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14F85F-6276-40F0-AC45-0AA320431A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5EEABE-09DE-49E7-8ECE-215238627A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FB9992-D046-4150-B894-F36991AED0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37BE4F-4FC3-467A-8028-EF346CB852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B67781-B5A9-48FD-AA35-2E77571469B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837D13-2FFB-4F48-8E48-62DAA4A5E6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3770E4-5977-4B45-B087-556C3F7973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F4133A-981E-4473-982A-2DE7DE8B1F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E02191-19BA-49ED-945B-C325223968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F096B9-535B-47B0-B11E-8A04FAE455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5E19CB-1D8A-406A-8A6E-3E4F3E940E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782768-DB91-499C-9C33-FDA661A8977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C4862A-E5C5-4680-BE0E-9BC7E5DC0B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1D2EB5-4EA9-45C1-B877-36C0B05E1C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C35AC3-4D28-47EA-B373-1174EF066B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94A18A-1BCE-4B6D-AF4C-F58AF95738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1C7300-18E2-4586-913B-E20E7259FF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21489B0-8B0F-4184-9775-BF991CA53F8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05A4760-523A-4F5B-B30F-68CB9FAF9F0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30BB7A-4C54-4A3D-95AD-8E2A682E44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A320C43-4DAC-405B-8625-33920C2484C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92A6DA3-7F77-4A29-94DB-D75CBB37A73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F0F86AC-244B-4303-92E2-1CF0B60CF00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0C37E8C-5ADE-4FD6-8F66-280B28ABA2A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678BD40-5517-4AE4-B9B0-B6073F475F2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F36A30F-CE47-43A3-92EB-760F2C6D0C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6B4A511-57F1-44F1-A8B3-6D477C8830C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D2C3994-25B4-4FCC-BF30-CDE51A1C07F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FF2B2C3A-6908-4D96-A87F-70A78145BD49}"/>
            </a:ext>
          </a:extLst>
        </xdr:cNvPr>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19AAB47A-A209-4ECD-A12A-275B8CD0E4AE}"/>
            </a:ext>
          </a:extLst>
        </xdr:cNvPr>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FD0DC58B-6EFA-41CD-831C-2225B91D9103}"/>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a:extLst>
            <a:ext uri="{FF2B5EF4-FFF2-40B4-BE49-F238E27FC236}">
              <a16:creationId xmlns:a16="http://schemas.microsoft.com/office/drawing/2014/main" id="{6CC6C1B3-8C41-4EFA-BD81-7097031630E5}"/>
            </a:ext>
          </a:extLst>
        </xdr:cNvPr>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a:extLst>
            <a:ext uri="{FF2B5EF4-FFF2-40B4-BE49-F238E27FC236}">
              <a16:creationId xmlns:a16="http://schemas.microsoft.com/office/drawing/2014/main" id="{6E188D95-A52D-4E97-913A-6A34696D6007}"/>
            </a:ext>
          </a:extLst>
        </xdr:cNvPr>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91711</xdr:rowOff>
    </xdr:from>
    <xdr:ext cx="405111" cy="259045"/>
    <xdr:sp macro="" textlink="">
      <xdr:nvSpPr>
        <xdr:cNvPr id="60" name="【道路】&#10;有形固定資産減価償却率平均値テキスト">
          <a:extLst>
            <a:ext uri="{FF2B5EF4-FFF2-40B4-BE49-F238E27FC236}">
              <a16:creationId xmlns:a16="http://schemas.microsoft.com/office/drawing/2014/main" id="{F949A91F-D44F-4154-B21B-2CE45BEA4D99}"/>
            </a:ext>
          </a:extLst>
        </xdr:cNvPr>
        <xdr:cNvSpPr txBox="1"/>
      </xdr:nvSpPr>
      <xdr:spPr>
        <a:xfrm>
          <a:off x="4673600" y="6606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a:extLst>
            <a:ext uri="{FF2B5EF4-FFF2-40B4-BE49-F238E27FC236}">
              <a16:creationId xmlns:a16="http://schemas.microsoft.com/office/drawing/2014/main" id="{78B90D65-E052-46D1-B2A4-B04A96A5D444}"/>
            </a:ext>
          </a:extLst>
        </xdr:cNvPr>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a:extLst>
            <a:ext uri="{FF2B5EF4-FFF2-40B4-BE49-F238E27FC236}">
              <a16:creationId xmlns:a16="http://schemas.microsoft.com/office/drawing/2014/main" id="{75023A9C-7F50-4B37-AD21-B01978BF722A}"/>
            </a:ext>
          </a:extLst>
        </xdr:cNvPr>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a:extLst>
            <a:ext uri="{FF2B5EF4-FFF2-40B4-BE49-F238E27FC236}">
              <a16:creationId xmlns:a16="http://schemas.microsoft.com/office/drawing/2014/main" id="{70E02677-6F70-4184-8132-3AE3F2B5446A}"/>
            </a:ext>
          </a:extLst>
        </xdr:cNvPr>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a:extLst>
            <a:ext uri="{FF2B5EF4-FFF2-40B4-BE49-F238E27FC236}">
              <a16:creationId xmlns:a16="http://schemas.microsoft.com/office/drawing/2014/main" id="{753BA750-2B74-49D6-8A2A-92717368EF02}"/>
            </a:ext>
          </a:extLst>
        </xdr:cNvPr>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a:extLst>
            <a:ext uri="{FF2B5EF4-FFF2-40B4-BE49-F238E27FC236}">
              <a16:creationId xmlns:a16="http://schemas.microsoft.com/office/drawing/2014/main" id="{8044191C-3D75-49B6-8A4E-8EAE94F60C85}"/>
            </a:ext>
          </a:extLst>
        </xdr:cNvPr>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A78E353-DC90-42E5-AAB5-E6C56099C3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292E90E-8872-4BE3-A755-573FB3E637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CAAC4D-2E20-439E-BD36-899833B34E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6D3CED-BC3C-48E8-AB42-FE0B5C78A1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477E2C-9308-4588-B723-7D68F9CE32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77978</xdr:rowOff>
    </xdr:from>
    <xdr:to>
      <xdr:col>24</xdr:col>
      <xdr:colOff>114300</xdr:colOff>
      <xdr:row>42</xdr:row>
      <xdr:rowOff>8128</xdr:rowOff>
    </xdr:to>
    <xdr:sp macro="" textlink="">
      <xdr:nvSpPr>
        <xdr:cNvPr id="71" name="楕円 70">
          <a:extLst>
            <a:ext uri="{FF2B5EF4-FFF2-40B4-BE49-F238E27FC236}">
              <a16:creationId xmlns:a16="http://schemas.microsoft.com/office/drawing/2014/main" id="{3D3C9405-D4A2-4249-A08F-F91B352248AB}"/>
            </a:ext>
          </a:extLst>
        </xdr:cNvPr>
        <xdr:cNvSpPr/>
      </xdr:nvSpPr>
      <xdr:spPr>
        <a:xfrm>
          <a:off x="4584700" y="7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164355</xdr:rowOff>
    </xdr:from>
    <xdr:ext cx="405111" cy="259045"/>
    <xdr:sp macro="" textlink="">
      <xdr:nvSpPr>
        <xdr:cNvPr id="72" name="【道路】&#10;有形固定資産減価償却率該当値テキスト">
          <a:extLst>
            <a:ext uri="{FF2B5EF4-FFF2-40B4-BE49-F238E27FC236}">
              <a16:creationId xmlns:a16="http://schemas.microsoft.com/office/drawing/2014/main" id="{D46B9D41-A694-43EC-A414-93813B822FC4}"/>
            </a:ext>
          </a:extLst>
        </xdr:cNvPr>
        <xdr:cNvSpPr txBox="1"/>
      </xdr:nvSpPr>
      <xdr:spPr>
        <a:xfrm>
          <a:off x="4673600" y="702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61976</xdr:rowOff>
    </xdr:from>
    <xdr:to>
      <xdr:col>20</xdr:col>
      <xdr:colOff>38100</xdr:colOff>
      <xdr:row>41</xdr:row>
      <xdr:rowOff>163576</xdr:rowOff>
    </xdr:to>
    <xdr:sp macro="" textlink="">
      <xdr:nvSpPr>
        <xdr:cNvPr id="73" name="楕円 72">
          <a:extLst>
            <a:ext uri="{FF2B5EF4-FFF2-40B4-BE49-F238E27FC236}">
              <a16:creationId xmlns:a16="http://schemas.microsoft.com/office/drawing/2014/main" id="{D9341E14-825B-467E-ACFB-8EEFAFD1E401}"/>
            </a:ext>
          </a:extLst>
        </xdr:cNvPr>
        <xdr:cNvSpPr/>
      </xdr:nvSpPr>
      <xdr:spPr>
        <a:xfrm>
          <a:off x="3746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112776</xdr:rowOff>
    </xdr:from>
    <xdr:to>
      <xdr:col>24</xdr:col>
      <xdr:colOff>63500</xdr:colOff>
      <xdr:row>41</xdr:row>
      <xdr:rowOff>128778</xdr:rowOff>
    </xdr:to>
    <xdr:cxnSp macro="">
      <xdr:nvCxnSpPr>
        <xdr:cNvPr id="74" name="直線コネクタ 73">
          <a:extLst>
            <a:ext uri="{FF2B5EF4-FFF2-40B4-BE49-F238E27FC236}">
              <a16:creationId xmlns:a16="http://schemas.microsoft.com/office/drawing/2014/main" id="{48449E77-296E-4014-8629-6FFE38B0DFAF}"/>
            </a:ext>
          </a:extLst>
        </xdr:cNvPr>
        <xdr:cNvCxnSpPr/>
      </xdr:nvCxnSpPr>
      <xdr:spPr>
        <a:xfrm>
          <a:off x="3797300" y="71422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139700</xdr:rowOff>
    </xdr:from>
    <xdr:to>
      <xdr:col>15</xdr:col>
      <xdr:colOff>101600</xdr:colOff>
      <xdr:row>42</xdr:row>
      <xdr:rowOff>69850</xdr:rowOff>
    </xdr:to>
    <xdr:sp macro="" textlink="">
      <xdr:nvSpPr>
        <xdr:cNvPr id="75" name="楕円 74">
          <a:extLst>
            <a:ext uri="{FF2B5EF4-FFF2-40B4-BE49-F238E27FC236}">
              <a16:creationId xmlns:a16="http://schemas.microsoft.com/office/drawing/2014/main" id="{5EA81023-F2FC-4660-8627-C7EE479761F3}"/>
            </a:ext>
          </a:extLst>
        </xdr:cNvPr>
        <xdr:cNvSpPr/>
      </xdr:nvSpPr>
      <xdr:spPr>
        <a:xfrm>
          <a:off x="2857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112776</xdr:rowOff>
    </xdr:from>
    <xdr:to>
      <xdr:col>19</xdr:col>
      <xdr:colOff>177800</xdr:colOff>
      <xdr:row>42</xdr:row>
      <xdr:rowOff>19050</xdr:rowOff>
    </xdr:to>
    <xdr:cxnSp macro="">
      <xdr:nvCxnSpPr>
        <xdr:cNvPr id="76" name="直線コネクタ 75">
          <a:extLst>
            <a:ext uri="{FF2B5EF4-FFF2-40B4-BE49-F238E27FC236}">
              <a16:creationId xmlns:a16="http://schemas.microsoft.com/office/drawing/2014/main" id="{D86F4E7F-86F7-440A-B23D-09D6901E88C7}"/>
            </a:ext>
          </a:extLst>
        </xdr:cNvPr>
        <xdr:cNvCxnSpPr/>
      </xdr:nvCxnSpPr>
      <xdr:spPr>
        <a:xfrm flipV="1">
          <a:off x="2908300" y="714222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130556</xdr:rowOff>
    </xdr:from>
    <xdr:to>
      <xdr:col>10</xdr:col>
      <xdr:colOff>165100</xdr:colOff>
      <xdr:row>42</xdr:row>
      <xdr:rowOff>60706</xdr:rowOff>
    </xdr:to>
    <xdr:sp macro="" textlink="">
      <xdr:nvSpPr>
        <xdr:cNvPr id="77" name="楕円 76">
          <a:extLst>
            <a:ext uri="{FF2B5EF4-FFF2-40B4-BE49-F238E27FC236}">
              <a16:creationId xmlns:a16="http://schemas.microsoft.com/office/drawing/2014/main" id="{E399E2D8-91B0-416C-BCC5-B0E9CCB81A92}"/>
            </a:ext>
          </a:extLst>
        </xdr:cNvPr>
        <xdr:cNvSpPr/>
      </xdr:nvSpPr>
      <xdr:spPr>
        <a:xfrm>
          <a:off x="1968500" y="71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9906</xdr:rowOff>
    </xdr:from>
    <xdr:to>
      <xdr:col>15</xdr:col>
      <xdr:colOff>50800</xdr:colOff>
      <xdr:row>42</xdr:row>
      <xdr:rowOff>19050</xdr:rowOff>
    </xdr:to>
    <xdr:cxnSp macro="">
      <xdr:nvCxnSpPr>
        <xdr:cNvPr id="78" name="直線コネクタ 77">
          <a:extLst>
            <a:ext uri="{FF2B5EF4-FFF2-40B4-BE49-F238E27FC236}">
              <a16:creationId xmlns:a16="http://schemas.microsoft.com/office/drawing/2014/main" id="{641EAEBE-FB55-4C3B-9FA0-7760CD7E646A}"/>
            </a:ext>
          </a:extLst>
        </xdr:cNvPr>
        <xdr:cNvCxnSpPr/>
      </xdr:nvCxnSpPr>
      <xdr:spPr>
        <a:xfrm>
          <a:off x="2019300" y="72108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128270</xdr:rowOff>
    </xdr:from>
    <xdr:to>
      <xdr:col>6</xdr:col>
      <xdr:colOff>38100</xdr:colOff>
      <xdr:row>42</xdr:row>
      <xdr:rowOff>58420</xdr:rowOff>
    </xdr:to>
    <xdr:sp macro="" textlink="">
      <xdr:nvSpPr>
        <xdr:cNvPr id="79" name="楕円 78">
          <a:extLst>
            <a:ext uri="{FF2B5EF4-FFF2-40B4-BE49-F238E27FC236}">
              <a16:creationId xmlns:a16="http://schemas.microsoft.com/office/drawing/2014/main" id="{38BCE0D4-7300-4565-88E8-6302C83ED341}"/>
            </a:ext>
          </a:extLst>
        </xdr:cNvPr>
        <xdr:cNvSpPr/>
      </xdr:nvSpPr>
      <xdr:spPr>
        <a:xfrm>
          <a:off x="107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9906</xdr:rowOff>
    </xdr:to>
    <xdr:cxnSp macro="">
      <xdr:nvCxnSpPr>
        <xdr:cNvPr id="80" name="直線コネクタ 79">
          <a:extLst>
            <a:ext uri="{FF2B5EF4-FFF2-40B4-BE49-F238E27FC236}">
              <a16:creationId xmlns:a16="http://schemas.microsoft.com/office/drawing/2014/main" id="{20D8FCA2-5EF0-4ABB-91EB-F6E9CA07004E}"/>
            </a:ext>
          </a:extLst>
        </xdr:cNvPr>
        <xdr:cNvCxnSpPr/>
      </xdr:nvCxnSpPr>
      <xdr:spPr>
        <a:xfrm>
          <a:off x="1130300" y="72085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168673</xdr:rowOff>
    </xdr:from>
    <xdr:ext cx="405111" cy="259045"/>
    <xdr:sp macro="" textlink="">
      <xdr:nvSpPr>
        <xdr:cNvPr id="81" name="n_1aveValue【道路】&#10;有形固定資産減価償却率">
          <a:extLst>
            <a:ext uri="{FF2B5EF4-FFF2-40B4-BE49-F238E27FC236}">
              <a16:creationId xmlns:a16="http://schemas.microsoft.com/office/drawing/2014/main" id="{610AFA8E-D0D1-474A-9A08-AC097D9BB662}"/>
            </a:ext>
          </a:extLst>
        </xdr:cNvPr>
        <xdr:cNvSpPr txBox="1"/>
      </xdr:nvSpPr>
      <xdr:spPr>
        <a:xfrm>
          <a:off x="35820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132097</xdr:rowOff>
    </xdr:from>
    <xdr:ext cx="405111" cy="259045"/>
    <xdr:sp macro="" textlink="">
      <xdr:nvSpPr>
        <xdr:cNvPr id="82" name="n_2aveValue【道路】&#10;有形固定資産減価償却率">
          <a:extLst>
            <a:ext uri="{FF2B5EF4-FFF2-40B4-BE49-F238E27FC236}">
              <a16:creationId xmlns:a16="http://schemas.microsoft.com/office/drawing/2014/main" id="{1F64643D-FBC2-497C-8C4E-652CDD36917D}"/>
            </a:ext>
          </a:extLst>
        </xdr:cNvPr>
        <xdr:cNvSpPr txBox="1"/>
      </xdr:nvSpPr>
      <xdr:spPr>
        <a:xfrm>
          <a:off x="2705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97807</xdr:rowOff>
    </xdr:from>
    <xdr:ext cx="405111" cy="259045"/>
    <xdr:sp macro="" textlink="">
      <xdr:nvSpPr>
        <xdr:cNvPr id="83" name="n_3aveValue【道路】&#10;有形固定資産減価償却率">
          <a:extLst>
            <a:ext uri="{FF2B5EF4-FFF2-40B4-BE49-F238E27FC236}">
              <a16:creationId xmlns:a16="http://schemas.microsoft.com/office/drawing/2014/main" id="{378002D1-216E-477D-9BD0-605F53453E91}"/>
            </a:ext>
          </a:extLst>
        </xdr:cNvPr>
        <xdr:cNvSpPr txBox="1"/>
      </xdr:nvSpPr>
      <xdr:spPr>
        <a:xfrm>
          <a:off x="181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109237</xdr:rowOff>
    </xdr:from>
    <xdr:ext cx="405111" cy="259045"/>
    <xdr:sp macro="" textlink="">
      <xdr:nvSpPr>
        <xdr:cNvPr id="84" name="n_4aveValue【道路】&#10;有形固定資産減価償却率">
          <a:extLst>
            <a:ext uri="{FF2B5EF4-FFF2-40B4-BE49-F238E27FC236}">
              <a16:creationId xmlns:a16="http://schemas.microsoft.com/office/drawing/2014/main" id="{3199FEE4-2CC9-4E6B-B2A7-8B31B5568AB9}"/>
            </a:ext>
          </a:extLst>
        </xdr:cNvPr>
        <xdr:cNvSpPr txBox="1"/>
      </xdr:nvSpPr>
      <xdr:spPr>
        <a:xfrm>
          <a:off x="927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50442A93-457F-43BD-9F7B-3CB69C8FCB4A}"/>
            </a:ext>
          </a:extLst>
        </xdr:cNvPr>
        <xdr:cNvSpPr txBox="1"/>
      </xdr:nvSpPr>
      <xdr:spPr>
        <a:xfrm>
          <a:off x="3582044" y="718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60977</xdr:rowOff>
    </xdr:from>
    <xdr:ext cx="405111" cy="259045"/>
    <xdr:sp macro="" textlink="">
      <xdr:nvSpPr>
        <xdr:cNvPr id="86" name="n_2mainValue【道路】&#10;有形固定資産減価償却率">
          <a:extLst>
            <a:ext uri="{FF2B5EF4-FFF2-40B4-BE49-F238E27FC236}">
              <a16:creationId xmlns:a16="http://schemas.microsoft.com/office/drawing/2014/main" id="{3A59607F-44BB-4589-A2F2-917E541A92FB}"/>
            </a:ext>
          </a:extLst>
        </xdr:cNvPr>
        <xdr:cNvSpPr txBox="1"/>
      </xdr:nvSpPr>
      <xdr:spPr>
        <a:xfrm>
          <a:off x="2705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846B2AD7-93DE-43BA-96BF-223BACA13E5B}"/>
            </a:ext>
          </a:extLst>
        </xdr:cNvPr>
        <xdr:cNvSpPr txBox="1"/>
      </xdr:nvSpPr>
      <xdr:spPr>
        <a:xfrm>
          <a:off x="1816744" y="725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49547</xdr:rowOff>
    </xdr:from>
    <xdr:ext cx="405111" cy="259045"/>
    <xdr:sp macro="" textlink="">
      <xdr:nvSpPr>
        <xdr:cNvPr id="88" name="n_4mainValue【道路】&#10;有形固定資産減価償却率">
          <a:extLst>
            <a:ext uri="{FF2B5EF4-FFF2-40B4-BE49-F238E27FC236}">
              <a16:creationId xmlns:a16="http://schemas.microsoft.com/office/drawing/2014/main" id="{54A79385-99C6-4B4D-B507-5025039483F8}"/>
            </a:ext>
          </a:extLst>
        </xdr:cNvPr>
        <xdr:cNvSpPr txBox="1"/>
      </xdr:nvSpPr>
      <xdr:spPr>
        <a:xfrm>
          <a:off x="927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E9FCE40-B9CE-4415-8A06-485C286655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4EEB0A5-EC0E-4D6A-B523-BCDDC86E7A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F8BDC46-ECE2-4B1A-BA53-008FE18547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50A8BFD-1D7A-4F24-99F4-AD1E80C46F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06A943A-2CD9-454E-8192-88FD587745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61A410-C84F-4EF2-97D8-6C46A3870F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C1F579A-A4FC-427E-81BB-B3074E567D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A0AA1BB-EB0E-40BB-9537-B2309EDFAF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73E7435-C7BD-4DAD-A2C2-B0E91CD0A1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DA7D560-8089-48B2-8E4E-F608DC13C2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5A61145-CCBD-4D09-8D26-0BC6D2B12AE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E54C36F-1F4E-4A71-BE74-649836C47D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A850D20-424F-4B03-9933-7EEDA8311F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90C99F1-5B4F-43A0-A220-6793957AE09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07ECC18-137C-4657-AB05-028CE1FC22C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135E0D12-3D69-465F-88AB-4C818ED4276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3E1CF50-D555-435B-BF80-988D08F6E7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C851F691-7C2B-4536-A226-ED5CCC00B4D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0D3D605-D1BA-4571-8358-2CFB9B9F426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0243D14-AF8E-4989-8429-85CBC5607B8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5DA7019-0999-400C-B11E-01C175737E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1AC7A72-EBF9-4E11-96B9-C5E31956AA2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C3A1145-0B0C-4691-8EFD-0E46453A8C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a:extLst>
            <a:ext uri="{FF2B5EF4-FFF2-40B4-BE49-F238E27FC236}">
              <a16:creationId xmlns:a16="http://schemas.microsoft.com/office/drawing/2014/main" id="{FC50A3CF-4DD7-410A-AC33-AF23A7130A66}"/>
            </a:ext>
          </a:extLst>
        </xdr:cNvPr>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a:extLst>
            <a:ext uri="{FF2B5EF4-FFF2-40B4-BE49-F238E27FC236}">
              <a16:creationId xmlns:a16="http://schemas.microsoft.com/office/drawing/2014/main" id="{0025B967-AB73-4C27-9F2E-819EE924B03F}"/>
            </a:ext>
          </a:extLst>
        </xdr:cNvPr>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a:extLst>
            <a:ext uri="{FF2B5EF4-FFF2-40B4-BE49-F238E27FC236}">
              <a16:creationId xmlns:a16="http://schemas.microsoft.com/office/drawing/2014/main" id="{6BFC421F-E89E-4A9E-A4BB-A3A5EDF36DFD}"/>
            </a:ext>
          </a:extLst>
        </xdr:cNvPr>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a:extLst>
            <a:ext uri="{FF2B5EF4-FFF2-40B4-BE49-F238E27FC236}">
              <a16:creationId xmlns:a16="http://schemas.microsoft.com/office/drawing/2014/main" id="{C5534328-F1F6-4C9D-BA15-4D976998BD50}"/>
            </a:ext>
          </a:extLst>
        </xdr:cNvPr>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a:extLst>
            <a:ext uri="{FF2B5EF4-FFF2-40B4-BE49-F238E27FC236}">
              <a16:creationId xmlns:a16="http://schemas.microsoft.com/office/drawing/2014/main" id="{B7A24FC9-E42C-4B52-A93B-7E3D4F41A875}"/>
            </a:ext>
          </a:extLst>
        </xdr:cNvPr>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112031</xdr:rowOff>
    </xdr:from>
    <xdr:ext cx="469744" cy="259045"/>
    <xdr:sp macro="" textlink="">
      <xdr:nvSpPr>
        <xdr:cNvPr id="117" name="【道路】&#10;一人当たり延長平均値テキスト">
          <a:extLst>
            <a:ext uri="{FF2B5EF4-FFF2-40B4-BE49-F238E27FC236}">
              <a16:creationId xmlns:a16="http://schemas.microsoft.com/office/drawing/2014/main" id="{C0FA9C00-024D-46FD-8DCA-77E55ACACDDB}"/>
            </a:ext>
          </a:extLst>
        </xdr:cNvPr>
        <xdr:cNvSpPr txBox="1"/>
      </xdr:nvSpPr>
      <xdr:spPr>
        <a:xfrm>
          <a:off x="10515600" y="662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a:extLst>
            <a:ext uri="{FF2B5EF4-FFF2-40B4-BE49-F238E27FC236}">
              <a16:creationId xmlns:a16="http://schemas.microsoft.com/office/drawing/2014/main" id="{C05EF2DB-F7F7-4629-85E6-410D36B9CA2D}"/>
            </a:ext>
          </a:extLst>
        </xdr:cNvPr>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a:extLst>
            <a:ext uri="{FF2B5EF4-FFF2-40B4-BE49-F238E27FC236}">
              <a16:creationId xmlns:a16="http://schemas.microsoft.com/office/drawing/2014/main" id="{E596F74A-6870-401A-BA3C-D8CF7D64AFBE}"/>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a:extLst>
            <a:ext uri="{FF2B5EF4-FFF2-40B4-BE49-F238E27FC236}">
              <a16:creationId xmlns:a16="http://schemas.microsoft.com/office/drawing/2014/main" id="{26DA7CDB-397F-421A-901E-59615CB6ABC4}"/>
            </a:ext>
          </a:extLst>
        </xdr:cNvPr>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a:extLst>
            <a:ext uri="{FF2B5EF4-FFF2-40B4-BE49-F238E27FC236}">
              <a16:creationId xmlns:a16="http://schemas.microsoft.com/office/drawing/2014/main" id="{E9E74ED4-B710-4A70-B2F9-EEFD754B5382}"/>
            </a:ext>
          </a:extLst>
        </xdr:cNvPr>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a:extLst>
            <a:ext uri="{FF2B5EF4-FFF2-40B4-BE49-F238E27FC236}">
              <a16:creationId xmlns:a16="http://schemas.microsoft.com/office/drawing/2014/main" id="{6A423063-030B-4292-96F6-48B140BF72D8}"/>
            </a:ext>
          </a:extLst>
        </xdr:cNvPr>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975A224-6FAE-4F9A-9525-FBD03E7187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65BB726-81E6-4757-A024-22D733575B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02264E-11CE-460A-9DFF-608B90A7D1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A3B6E4C-9D7F-4A5E-9B08-36C21FDEA0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750F37-0363-49D5-AF61-69C7CEFD73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xdr:rowOff>
    </xdr:from>
    <xdr:to>
      <xdr:col>55</xdr:col>
      <xdr:colOff>50800</xdr:colOff>
      <xdr:row>40</xdr:row>
      <xdr:rowOff>101981</xdr:rowOff>
    </xdr:to>
    <xdr:sp macro="" textlink="">
      <xdr:nvSpPr>
        <xdr:cNvPr id="128" name="楕円 127">
          <a:extLst>
            <a:ext uri="{FF2B5EF4-FFF2-40B4-BE49-F238E27FC236}">
              <a16:creationId xmlns:a16="http://schemas.microsoft.com/office/drawing/2014/main" id="{67477C85-2501-45B9-9FA2-306639960976}"/>
            </a:ext>
          </a:extLst>
        </xdr:cNvPr>
        <xdr:cNvSpPr/>
      </xdr:nvSpPr>
      <xdr:spPr>
        <a:xfrm>
          <a:off x="10426700" y="68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150258</xdr:rowOff>
    </xdr:from>
    <xdr:ext cx="469744" cy="259045"/>
    <xdr:sp macro="" textlink="">
      <xdr:nvSpPr>
        <xdr:cNvPr id="129" name="【道路】&#10;一人当たり延長該当値テキスト">
          <a:extLst>
            <a:ext uri="{FF2B5EF4-FFF2-40B4-BE49-F238E27FC236}">
              <a16:creationId xmlns:a16="http://schemas.microsoft.com/office/drawing/2014/main" id="{0CD863E4-1255-4AC8-8636-753980639E23}"/>
            </a:ext>
          </a:extLst>
        </xdr:cNvPr>
        <xdr:cNvSpPr txBox="1"/>
      </xdr:nvSpPr>
      <xdr:spPr>
        <a:xfrm>
          <a:off x="10515600" y="683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xdr:rowOff>
    </xdr:from>
    <xdr:to>
      <xdr:col>50</xdr:col>
      <xdr:colOff>165100</xdr:colOff>
      <xdr:row>40</xdr:row>
      <xdr:rowOff>101981</xdr:rowOff>
    </xdr:to>
    <xdr:sp macro="" textlink="">
      <xdr:nvSpPr>
        <xdr:cNvPr id="130" name="楕円 129">
          <a:extLst>
            <a:ext uri="{FF2B5EF4-FFF2-40B4-BE49-F238E27FC236}">
              <a16:creationId xmlns:a16="http://schemas.microsoft.com/office/drawing/2014/main" id="{BB8A5740-BB33-4DEB-8260-34F078F33D96}"/>
            </a:ext>
          </a:extLst>
        </xdr:cNvPr>
        <xdr:cNvSpPr/>
      </xdr:nvSpPr>
      <xdr:spPr>
        <a:xfrm>
          <a:off x="9588500" y="68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51181</xdr:rowOff>
    </xdr:from>
    <xdr:to>
      <xdr:col>55</xdr:col>
      <xdr:colOff>0</xdr:colOff>
      <xdr:row>40</xdr:row>
      <xdr:rowOff>51181</xdr:rowOff>
    </xdr:to>
    <xdr:cxnSp macro="">
      <xdr:nvCxnSpPr>
        <xdr:cNvPr id="131" name="直線コネクタ 130">
          <a:extLst>
            <a:ext uri="{FF2B5EF4-FFF2-40B4-BE49-F238E27FC236}">
              <a16:creationId xmlns:a16="http://schemas.microsoft.com/office/drawing/2014/main" id="{B7FD75D3-5791-4A4D-A0AD-FD389AD6D04D}"/>
            </a:ext>
          </a:extLst>
        </xdr:cNvPr>
        <xdr:cNvCxnSpPr/>
      </xdr:nvCxnSpPr>
      <xdr:spPr>
        <a:xfrm>
          <a:off x="9639300" y="69091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xdr:rowOff>
    </xdr:from>
    <xdr:to>
      <xdr:col>46</xdr:col>
      <xdr:colOff>38100</xdr:colOff>
      <xdr:row>40</xdr:row>
      <xdr:rowOff>103378</xdr:rowOff>
    </xdr:to>
    <xdr:sp macro="" textlink="">
      <xdr:nvSpPr>
        <xdr:cNvPr id="132" name="楕円 131">
          <a:extLst>
            <a:ext uri="{FF2B5EF4-FFF2-40B4-BE49-F238E27FC236}">
              <a16:creationId xmlns:a16="http://schemas.microsoft.com/office/drawing/2014/main" id="{86AEC248-B5BF-4D11-B5B3-FCED4A9DFB29}"/>
            </a:ext>
          </a:extLst>
        </xdr:cNvPr>
        <xdr:cNvSpPr/>
      </xdr:nvSpPr>
      <xdr:spPr>
        <a:xfrm>
          <a:off x="8699500" y="68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51181</xdr:rowOff>
    </xdr:from>
    <xdr:to>
      <xdr:col>50</xdr:col>
      <xdr:colOff>114300</xdr:colOff>
      <xdr:row>40</xdr:row>
      <xdr:rowOff>52578</xdr:rowOff>
    </xdr:to>
    <xdr:cxnSp macro="">
      <xdr:nvCxnSpPr>
        <xdr:cNvPr id="133" name="直線コネクタ 132">
          <a:extLst>
            <a:ext uri="{FF2B5EF4-FFF2-40B4-BE49-F238E27FC236}">
              <a16:creationId xmlns:a16="http://schemas.microsoft.com/office/drawing/2014/main" id="{6412271F-158D-4C34-83B6-871A77CCBDB1}"/>
            </a:ext>
          </a:extLst>
        </xdr:cNvPr>
        <xdr:cNvCxnSpPr/>
      </xdr:nvCxnSpPr>
      <xdr:spPr>
        <a:xfrm flipV="1">
          <a:off x="8750300" y="690918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2413</xdr:rowOff>
    </xdr:from>
    <xdr:to>
      <xdr:col>41</xdr:col>
      <xdr:colOff>101600</xdr:colOff>
      <xdr:row>40</xdr:row>
      <xdr:rowOff>104013</xdr:rowOff>
    </xdr:to>
    <xdr:sp macro="" textlink="">
      <xdr:nvSpPr>
        <xdr:cNvPr id="134" name="楕円 133">
          <a:extLst>
            <a:ext uri="{FF2B5EF4-FFF2-40B4-BE49-F238E27FC236}">
              <a16:creationId xmlns:a16="http://schemas.microsoft.com/office/drawing/2014/main" id="{8A07E573-9676-413C-88F5-7418138D1767}"/>
            </a:ext>
          </a:extLst>
        </xdr:cNvPr>
        <xdr:cNvSpPr/>
      </xdr:nvSpPr>
      <xdr:spPr>
        <a:xfrm>
          <a:off x="7810500" y="68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52578</xdr:rowOff>
    </xdr:from>
    <xdr:to>
      <xdr:col>45</xdr:col>
      <xdr:colOff>177800</xdr:colOff>
      <xdr:row>40</xdr:row>
      <xdr:rowOff>53213</xdr:rowOff>
    </xdr:to>
    <xdr:cxnSp macro="">
      <xdr:nvCxnSpPr>
        <xdr:cNvPr id="135" name="直線コネクタ 134">
          <a:extLst>
            <a:ext uri="{FF2B5EF4-FFF2-40B4-BE49-F238E27FC236}">
              <a16:creationId xmlns:a16="http://schemas.microsoft.com/office/drawing/2014/main" id="{034BA175-E3C7-4D87-8726-FFE4402CF4B3}"/>
            </a:ext>
          </a:extLst>
        </xdr:cNvPr>
        <xdr:cNvCxnSpPr/>
      </xdr:nvCxnSpPr>
      <xdr:spPr>
        <a:xfrm flipV="1">
          <a:off x="7861300" y="691057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xdr:rowOff>
    </xdr:from>
    <xdr:to>
      <xdr:col>36</xdr:col>
      <xdr:colOff>165100</xdr:colOff>
      <xdr:row>40</xdr:row>
      <xdr:rowOff>102997</xdr:rowOff>
    </xdr:to>
    <xdr:sp macro="" textlink="">
      <xdr:nvSpPr>
        <xdr:cNvPr id="136" name="楕円 135">
          <a:extLst>
            <a:ext uri="{FF2B5EF4-FFF2-40B4-BE49-F238E27FC236}">
              <a16:creationId xmlns:a16="http://schemas.microsoft.com/office/drawing/2014/main" id="{0CF1F046-FD6A-4765-80B1-84A235A35479}"/>
            </a:ext>
          </a:extLst>
        </xdr:cNvPr>
        <xdr:cNvSpPr/>
      </xdr:nvSpPr>
      <xdr:spPr>
        <a:xfrm>
          <a:off x="6921500" y="68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52197</xdr:rowOff>
    </xdr:from>
    <xdr:to>
      <xdr:col>41</xdr:col>
      <xdr:colOff>50800</xdr:colOff>
      <xdr:row>40</xdr:row>
      <xdr:rowOff>53213</xdr:rowOff>
    </xdr:to>
    <xdr:cxnSp macro="">
      <xdr:nvCxnSpPr>
        <xdr:cNvPr id="137" name="直線コネクタ 136">
          <a:extLst>
            <a:ext uri="{FF2B5EF4-FFF2-40B4-BE49-F238E27FC236}">
              <a16:creationId xmlns:a16="http://schemas.microsoft.com/office/drawing/2014/main" id="{72FDBA5F-4DB5-41B9-8C82-3A7ED13BCE25}"/>
            </a:ext>
          </a:extLst>
        </xdr:cNvPr>
        <xdr:cNvCxnSpPr/>
      </xdr:nvCxnSpPr>
      <xdr:spPr>
        <a:xfrm>
          <a:off x="6972300" y="691019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36085</xdr:rowOff>
    </xdr:from>
    <xdr:ext cx="469744" cy="259045"/>
    <xdr:sp macro="" textlink="">
      <xdr:nvSpPr>
        <xdr:cNvPr id="138" name="n_1aveValue【道路】&#10;一人当たり延長">
          <a:extLst>
            <a:ext uri="{FF2B5EF4-FFF2-40B4-BE49-F238E27FC236}">
              <a16:creationId xmlns:a16="http://schemas.microsoft.com/office/drawing/2014/main" id="{47F854C6-B693-499C-9686-C1A9629DD88C}"/>
            </a:ext>
          </a:extLst>
        </xdr:cNvPr>
        <xdr:cNvSpPr txBox="1"/>
      </xdr:nvSpPr>
      <xdr:spPr>
        <a:xfrm>
          <a:off x="93917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37736</xdr:rowOff>
    </xdr:from>
    <xdr:ext cx="469744" cy="259045"/>
    <xdr:sp macro="" textlink="">
      <xdr:nvSpPr>
        <xdr:cNvPr id="139" name="n_2aveValue【道路】&#10;一人当たり延長">
          <a:extLst>
            <a:ext uri="{FF2B5EF4-FFF2-40B4-BE49-F238E27FC236}">
              <a16:creationId xmlns:a16="http://schemas.microsoft.com/office/drawing/2014/main" id="{ADFD97F4-1A3C-4AC3-9DC3-343248476F9E}"/>
            </a:ext>
          </a:extLst>
        </xdr:cNvPr>
        <xdr:cNvSpPr txBox="1"/>
      </xdr:nvSpPr>
      <xdr:spPr>
        <a:xfrm>
          <a:off x="8515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36212</xdr:rowOff>
    </xdr:from>
    <xdr:ext cx="469744" cy="259045"/>
    <xdr:sp macro="" textlink="">
      <xdr:nvSpPr>
        <xdr:cNvPr id="140" name="n_3aveValue【道路】&#10;一人当たり延長">
          <a:extLst>
            <a:ext uri="{FF2B5EF4-FFF2-40B4-BE49-F238E27FC236}">
              <a16:creationId xmlns:a16="http://schemas.microsoft.com/office/drawing/2014/main" id="{02D0AD49-0963-459E-B720-3C2451068B85}"/>
            </a:ext>
          </a:extLst>
        </xdr:cNvPr>
        <xdr:cNvSpPr txBox="1"/>
      </xdr:nvSpPr>
      <xdr:spPr>
        <a:xfrm>
          <a:off x="7626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37609</xdr:rowOff>
    </xdr:from>
    <xdr:ext cx="469744" cy="259045"/>
    <xdr:sp macro="" textlink="">
      <xdr:nvSpPr>
        <xdr:cNvPr id="141" name="n_4aveValue【道路】&#10;一人当たり延長">
          <a:extLst>
            <a:ext uri="{FF2B5EF4-FFF2-40B4-BE49-F238E27FC236}">
              <a16:creationId xmlns:a16="http://schemas.microsoft.com/office/drawing/2014/main" id="{11385861-5F62-4E76-A83D-584518761682}"/>
            </a:ext>
          </a:extLst>
        </xdr:cNvPr>
        <xdr:cNvSpPr txBox="1"/>
      </xdr:nvSpPr>
      <xdr:spPr>
        <a:xfrm>
          <a:off x="6737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93108</xdr:rowOff>
    </xdr:from>
    <xdr:ext cx="469744" cy="259045"/>
    <xdr:sp macro="" textlink="">
      <xdr:nvSpPr>
        <xdr:cNvPr id="142" name="n_1mainValue【道路】&#10;一人当たり延長">
          <a:extLst>
            <a:ext uri="{FF2B5EF4-FFF2-40B4-BE49-F238E27FC236}">
              <a16:creationId xmlns:a16="http://schemas.microsoft.com/office/drawing/2014/main" id="{2F204902-DD5F-4225-BAFF-B4493379560E}"/>
            </a:ext>
          </a:extLst>
        </xdr:cNvPr>
        <xdr:cNvSpPr txBox="1"/>
      </xdr:nvSpPr>
      <xdr:spPr>
        <a:xfrm>
          <a:off x="9391727" y="69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94505</xdr:rowOff>
    </xdr:from>
    <xdr:ext cx="469744" cy="259045"/>
    <xdr:sp macro="" textlink="">
      <xdr:nvSpPr>
        <xdr:cNvPr id="143" name="n_2mainValue【道路】&#10;一人当たり延長">
          <a:extLst>
            <a:ext uri="{FF2B5EF4-FFF2-40B4-BE49-F238E27FC236}">
              <a16:creationId xmlns:a16="http://schemas.microsoft.com/office/drawing/2014/main" id="{A2D9573A-C5DD-4C97-97F0-236D44AEC8C9}"/>
            </a:ext>
          </a:extLst>
        </xdr:cNvPr>
        <xdr:cNvSpPr txBox="1"/>
      </xdr:nvSpPr>
      <xdr:spPr>
        <a:xfrm>
          <a:off x="851542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95140</xdr:rowOff>
    </xdr:from>
    <xdr:ext cx="469744" cy="259045"/>
    <xdr:sp macro="" textlink="">
      <xdr:nvSpPr>
        <xdr:cNvPr id="144" name="n_3mainValue【道路】&#10;一人当たり延長">
          <a:extLst>
            <a:ext uri="{FF2B5EF4-FFF2-40B4-BE49-F238E27FC236}">
              <a16:creationId xmlns:a16="http://schemas.microsoft.com/office/drawing/2014/main" id="{35772DC8-44EA-4EB9-9F16-D5958CFA5D96}"/>
            </a:ext>
          </a:extLst>
        </xdr:cNvPr>
        <xdr:cNvSpPr txBox="1"/>
      </xdr:nvSpPr>
      <xdr:spPr>
        <a:xfrm>
          <a:off x="7626427" y="695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94124</xdr:rowOff>
    </xdr:from>
    <xdr:ext cx="469744" cy="259045"/>
    <xdr:sp macro="" textlink="">
      <xdr:nvSpPr>
        <xdr:cNvPr id="145" name="n_4mainValue【道路】&#10;一人当たり延長">
          <a:extLst>
            <a:ext uri="{FF2B5EF4-FFF2-40B4-BE49-F238E27FC236}">
              <a16:creationId xmlns:a16="http://schemas.microsoft.com/office/drawing/2014/main" id="{771EF118-45F5-4DB3-8E84-8E9EBBEBD834}"/>
            </a:ext>
          </a:extLst>
        </xdr:cNvPr>
        <xdr:cNvSpPr txBox="1"/>
      </xdr:nvSpPr>
      <xdr:spPr>
        <a:xfrm>
          <a:off x="6737427" y="69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F1B1AEC-FFF7-4FAD-B077-8C1DCB347E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9C8BE93-183C-4F51-8035-6B6D38DEFB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7E667CF-DE79-49E2-B294-3D6F3CC203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1B6A1AD-45D4-493D-8FB1-0823160EF3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A08B656-A610-496A-84DC-8FD8BD98AC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0EFC454-E33E-42C4-A3D2-D30FB693B1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54F0626-D1D1-43A7-8F58-2A2FF6C8C9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BC077E6-5735-4199-A7FE-6678FDB195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69B15C6-56DF-4A56-800C-5AA424392F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1A76165-1B46-4835-A2CA-BED137A80F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E9D15AE-CF48-4C59-9762-B4AE0FAB0A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C08814B-93B8-41E8-9ED0-5B7ABBD342A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4B9F84EB-490D-49A7-BCEC-60817318919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8EC207A-64A8-455D-8AD1-3129D3E2747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D3ADC3D-8D59-44CD-9A47-8276BD8475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EC36AD7-43C8-4FA9-B356-1C0125EA9C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DAA0AC7-8637-455D-9A0D-D56116D5BA9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983CF91-7989-4AB0-BEE6-4B91B4CEF7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DBD9512-CE6D-43BF-925B-528DDD3C89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E7BC59B-B8FB-452E-B86A-5816A102F2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83CF044F-2E68-4267-8FF7-B0724866A45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F62C331-EC9C-4B76-8B3A-702887B286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E23E272-FE1E-4C94-9FB8-A64243689A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a:extLst>
            <a:ext uri="{FF2B5EF4-FFF2-40B4-BE49-F238E27FC236}">
              <a16:creationId xmlns:a16="http://schemas.microsoft.com/office/drawing/2014/main" id="{DBF9436C-E295-4196-B36F-98ECF8989232}"/>
            </a:ext>
          </a:extLst>
        </xdr:cNvPr>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EBFAE56-A27B-4EC0-8F57-CC33032FA21B}"/>
            </a:ext>
          </a:extLst>
        </xdr:cNvPr>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a:extLst>
            <a:ext uri="{FF2B5EF4-FFF2-40B4-BE49-F238E27FC236}">
              <a16:creationId xmlns:a16="http://schemas.microsoft.com/office/drawing/2014/main" id="{42D6DE0E-4BF2-4A3A-85B4-1CF515EB1972}"/>
            </a:ext>
          </a:extLst>
        </xdr:cNvPr>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FBE3CEF1-695E-4921-B279-847C094A7EE0}"/>
            </a:ext>
          </a:extLst>
        </xdr:cNvPr>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a:extLst>
            <a:ext uri="{FF2B5EF4-FFF2-40B4-BE49-F238E27FC236}">
              <a16:creationId xmlns:a16="http://schemas.microsoft.com/office/drawing/2014/main" id="{2A9EDF6D-6DD6-48EC-BBF9-145FC77407B7}"/>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65B191DB-A2C6-49D0-91BC-89C32B861DD2}"/>
            </a:ext>
          </a:extLst>
        </xdr:cNvPr>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a:extLst>
            <a:ext uri="{FF2B5EF4-FFF2-40B4-BE49-F238E27FC236}">
              <a16:creationId xmlns:a16="http://schemas.microsoft.com/office/drawing/2014/main" id="{E2444073-4D3F-47B7-83FB-3563D0674F0F}"/>
            </a:ext>
          </a:extLst>
        </xdr:cNvPr>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a:extLst>
            <a:ext uri="{FF2B5EF4-FFF2-40B4-BE49-F238E27FC236}">
              <a16:creationId xmlns:a16="http://schemas.microsoft.com/office/drawing/2014/main" id="{75308CC0-6910-4A66-AA89-FB3DA97BC234}"/>
            </a:ext>
          </a:extLst>
        </xdr:cNvPr>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a:extLst>
            <a:ext uri="{FF2B5EF4-FFF2-40B4-BE49-F238E27FC236}">
              <a16:creationId xmlns:a16="http://schemas.microsoft.com/office/drawing/2014/main" id="{DD8791C4-82DA-47E1-9CAB-DC14C99CA802}"/>
            </a:ext>
          </a:extLst>
        </xdr:cNvPr>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a:extLst>
            <a:ext uri="{FF2B5EF4-FFF2-40B4-BE49-F238E27FC236}">
              <a16:creationId xmlns:a16="http://schemas.microsoft.com/office/drawing/2014/main" id="{99C84834-23B9-41D5-8E5E-E36F0D678FF8}"/>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a:extLst>
            <a:ext uri="{FF2B5EF4-FFF2-40B4-BE49-F238E27FC236}">
              <a16:creationId xmlns:a16="http://schemas.microsoft.com/office/drawing/2014/main" id="{5C5831A3-40FB-4E9F-A6D5-6F2577007B26}"/>
            </a:ext>
          </a:extLst>
        </xdr:cNvPr>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7E4ADE8-C23B-4C5F-86B6-A1BE7C48ED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B482111-DCFF-452A-A54B-8EEF8B0F39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D7E18D-EA03-4DEA-96C7-BA9581E9B2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52736E-BD47-411F-92F6-1D470178BC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92A5A0-495B-409C-80AE-0FB324964C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85" name="楕円 184">
          <a:extLst>
            <a:ext uri="{FF2B5EF4-FFF2-40B4-BE49-F238E27FC236}">
              <a16:creationId xmlns:a16="http://schemas.microsoft.com/office/drawing/2014/main" id="{FCAFE03C-6EC9-4880-96D7-E4F444CFA419}"/>
            </a:ext>
          </a:extLst>
        </xdr:cNvPr>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151147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38D92E7D-8E8F-401C-84AF-AB4DB03BA596}"/>
            </a:ext>
          </a:extLst>
        </xdr:cNvPr>
        <xdr:cNvSpPr txBox="1"/>
      </xdr:nvSpPr>
      <xdr:spPr>
        <a:xfrm>
          <a:off x="4673600"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126365</xdr:rowOff>
    </xdr:from>
    <xdr:to>
      <xdr:col>20</xdr:col>
      <xdr:colOff>38100</xdr:colOff>
      <xdr:row>62</xdr:row>
      <xdr:rowOff>56515</xdr:rowOff>
    </xdr:to>
    <xdr:sp macro="" textlink="">
      <xdr:nvSpPr>
        <xdr:cNvPr id="187" name="楕円 186">
          <a:extLst>
            <a:ext uri="{FF2B5EF4-FFF2-40B4-BE49-F238E27FC236}">
              <a16:creationId xmlns:a16="http://schemas.microsoft.com/office/drawing/2014/main" id="{9D3D5BFB-098C-444B-9F84-FF4290586BE3}"/>
            </a:ext>
          </a:extLst>
        </xdr:cNvPr>
        <xdr:cNvSpPr/>
      </xdr:nvSpPr>
      <xdr:spPr>
        <a:xfrm>
          <a:off x="3746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xdr:rowOff>
    </xdr:from>
    <xdr:to>
      <xdr:col>24</xdr:col>
      <xdr:colOff>63500</xdr:colOff>
      <xdr:row>62</xdr:row>
      <xdr:rowOff>7620</xdr:rowOff>
    </xdr:to>
    <xdr:cxnSp macro="">
      <xdr:nvCxnSpPr>
        <xdr:cNvPr id="188" name="直線コネクタ 187">
          <a:extLst>
            <a:ext uri="{FF2B5EF4-FFF2-40B4-BE49-F238E27FC236}">
              <a16:creationId xmlns:a16="http://schemas.microsoft.com/office/drawing/2014/main" id="{93D37D35-6E4E-4ED0-8116-43B7DC7F7793}"/>
            </a:ext>
          </a:extLst>
        </xdr:cNvPr>
        <xdr:cNvCxnSpPr/>
      </xdr:nvCxnSpPr>
      <xdr:spPr>
        <a:xfrm>
          <a:off x="3797300" y="106356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189" name="楕円 188">
          <a:extLst>
            <a:ext uri="{FF2B5EF4-FFF2-40B4-BE49-F238E27FC236}">
              <a16:creationId xmlns:a16="http://schemas.microsoft.com/office/drawing/2014/main" id="{F5299630-C3BD-4D0F-A6B8-CAABBDF5C24B}"/>
            </a:ext>
          </a:extLst>
        </xdr:cNvPr>
        <xdr:cNvSpPr/>
      </xdr:nvSpPr>
      <xdr:spPr>
        <a:xfrm>
          <a:off x="2857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62865</xdr:rowOff>
    </xdr:to>
    <xdr:cxnSp macro="">
      <xdr:nvCxnSpPr>
        <xdr:cNvPr id="190" name="直線コネクタ 189">
          <a:extLst>
            <a:ext uri="{FF2B5EF4-FFF2-40B4-BE49-F238E27FC236}">
              <a16:creationId xmlns:a16="http://schemas.microsoft.com/office/drawing/2014/main" id="{7CFD236C-FDC3-44DF-B107-374D931672C0}"/>
            </a:ext>
          </a:extLst>
        </xdr:cNvPr>
        <xdr:cNvCxnSpPr/>
      </xdr:nvCxnSpPr>
      <xdr:spPr>
        <a:xfrm flipV="1">
          <a:off x="2908300" y="10635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91" name="楕円 190">
          <a:extLst>
            <a:ext uri="{FF2B5EF4-FFF2-40B4-BE49-F238E27FC236}">
              <a16:creationId xmlns:a16="http://schemas.microsoft.com/office/drawing/2014/main" id="{21704875-DEA7-4878-9C02-41B1F4237084}"/>
            </a:ext>
          </a:extLst>
        </xdr:cNvPr>
        <xdr:cNvSpPr/>
      </xdr:nvSpPr>
      <xdr:spPr>
        <a:xfrm>
          <a:off x="1968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62865</xdr:rowOff>
    </xdr:to>
    <xdr:cxnSp macro="">
      <xdr:nvCxnSpPr>
        <xdr:cNvPr id="192" name="直線コネクタ 191">
          <a:extLst>
            <a:ext uri="{FF2B5EF4-FFF2-40B4-BE49-F238E27FC236}">
              <a16:creationId xmlns:a16="http://schemas.microsoft.com/office/drawing/2014/main" id="{FB2AF2C0-A073-4CF4-AFE3-DFF918F5A2B0}"/>
            </a:ext>
          </a:extLst>
        </xdr:cNvPr>
        <xdr:cNvCxnSpPr/>
      </xdr:nvCxnSpPr>
      <xdr:spPr>
        <a:xfrm>
          <a:off x="2019300" y="106584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193" name="楕円 192">
          <a:extLst>
            <a:ext uri="{FF2B5EF4-FFF2-40B4-BE49-F238E27FC236}">
              <a16:creationId xmlns:a16="http://schemas.microsoft.com/office/drawing/2014/main" id="{37FEF67B-78B3-4D26-962C-703DAA3DD416}"/>
            </a:ext>
          </a:extLst>
        </xdr:cNvPr>
        <xdr:cNvSpPr/>
      </xdr:nvSpPr>
      <xdr:spPr>
        <a:xfrm>
          <a:off x="107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28575</xdr:rowOff>
    </xdr:to>
    <xdr:cxnSp macro="">
      <xdr:nvCxnSpPr>
        <xdr:cNvPr id="194" name="直線コネクタ 193">
          <a:extLst>
            <a:ext uri="{FF2B5EF4-FFF2-40B4-BE49-F238E27FC236}">
              <a16:creationId xmlns:a16="http://schemas.microsoft.com/office/drawing/2014/main" id="{43A2F87A-5AC7-42B8-9054-F2BF7BAFA099}"/>
            </a:ext>
          </a:extLst>
        </xdr:cNvPr>
        <xdr:cNvCxnSpPr/>
      </xdr:nvCxnSpPr>
      <xdr:spPr>
        <a:xfrm>
          <a:off x="1130300" y="10624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120032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8692285-75BD-4F2A-AC79-E34A33E65E8D}"/>
            </a:ext>
          </a:extLst>
        </xdr:cNvPr>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EF4431D4-A6AE-4177-ABE2-F9141F0DE693}"/>
            </a:ext>
          </a:extLst>
        </xdr:cNvPr>
        <xdr:cNvSpPr txBox="1"/>
      </xdr:nvSpPr>
      <xdr:spPr>
        <a:xfrm>
          <a:off x="27057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95C95F52-5E72-495D-8BB0-36FE2325DD38}"/>
            </a:ext>
          </a:extLst>
        </xdr:cNvPr>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7B2101F-68E4-4F96-A029-3924E1F037D4}"/>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73042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B2BF5C7-864D-405B-BDC7-0539C4AF7FD5}"/>
            </a:ext>
          </a:extLst>
        </xdr:cNvPr>
        <xdr:cNvSpPr txBox="1"/>
      </xdr:nvSpPr>
      <xdr:spPr>
        <a:xfrm>
          <a:off x="35820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63C850A1-1E75-4E58-A237-C61014CD5032}"/>
            </a:ext>
          </a:extLst>
        </xdr:cNvPr>
        <xdr:cNvSpPr txBox="1"/>
      </xdr:nvSpPr>
      <xdr:spPr>
        <a:xfrm>
          <a:off x="2705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A779A04-787D-44CF-8C41-23929E2E30E3}"/>
            </a:ext>
          </a:extLst>
        </xdr:cNvPr>
        <xdr:cNvSpPr txBox="1"/>
      </xdr:nvSpPr>
      <xdr:spPr>
        <a:xfrm>
          <a:off x="1816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61612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D2F39DD-B343-4C44-B5A6-4EAF0C65E8B7}"/>
            </a:ext>
          </a:extLst>
        </xdr:cNvPr>
        <xdr:cNvSpPr txBox="1"/>
      </xdr:nvSpPr>
      <xdr:spPr>
        <a:xfrm>
          <a:off x="927744" y="1034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409F2BD-59ED-44C3-B4AB-C5DD627009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39190DB-7EC0-4FE9-A108-4448B7E9D5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576A198-3BD4-4553-8B51-F2BBFF25D9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6E9EB63-14F6-4FDE-8229-216DDC2519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F60DBE7-6B3B-42BD-8165-0F31534D5C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AAC89BA-255E-4324-B290-C629454974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ACC3A76-8372-4B8B-A7BE-77CF6F30D8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C2E847D-54E6-4303-A151-543FD60A99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3F03731-B6EA-4B92-AE30-B1A719466F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395C399-A6B0-40C9-B365-4A4E35E624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FDA0078-78A6-48CD-83C6-EE57289B53A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9EA07EE6-5155-43B5-A49E-1969F060ED4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2A38EEC7-96C0-4504-914B-3CC8D9498EA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B5650D5E-ACEA-4943-AC08-72138D01B0A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319D4801-9E8B-4870-933D-1E25A6F5AB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5005C596-3102-49BA-B946-6DE6993C0FD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D109056-705A-45D3-981F-8F4D9684BA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8D88401A-3AD3-41F2-B1AB-9130555E012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72DC9A7E-AE97-4E3F-9D1B-C58051C9D7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4BF08558-140D-4C68-8F0F-C14EF1E6E56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1A08B52-6B89-4439-AEBE-A5B121A8FC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61E65BCA-6177-45CE-A287-A7C5B319228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658382C-536D-4ED1-A915-BB30ED0513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a:extLst>
            <a:ext uri="{FF2B5EF4-FFF2-40B4-BE49-F238E27FC236}">
              <a16:creationId xmlns:a16="http://schemas.microsoft.com/office/drawing/2014/main" id="{A7ACA36E-D1C8-4494-B899-390165D2EF91}"/>
            </a:ext>
          </a:extLst>
        </xdr:cNvPr>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6F79FCF8-0A2E-40B8-93F6-42A9FF665731}"/>
            </a:ext>
          </a:extLst>
        </xdr:cNvPr>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a:extLst>
            <a:ext uri="{FF2B5EF4-FFF2-40B4-BE49-F238E27FC236}">
              <a16:creationId xmlns:a16="http://schemas.microsoft.com/office/drawing/2014/main" id="{FF6E1E58-0F6F-46C5-A202-44C410D29A6C}"/>
            </a:ext>
          </a:extLst>
        </xdr:cNvPr>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15A104E1-94F8-4531-AAB7-B1A7332796D9}"/>
            </a:ext>
          </a:extLst>
        </xdr:cNvPr>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a:extLst>
            <a:ext uri="{FF2B5EF4-FFF2-40B4-BE49-F238E27FC236}">
              <a16:creationId xmlns:a16="http://schemas.microsoft.com/office/drawing/2014/main" id="{38D2932F-E93D-4333-89FC-8F972CB4D933}"/>
            </a:ext>
          </a:extLst>
        </xdr:cNvPr>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103495</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847841B6-62E7-49BE-BDED-B47CECB6761A}"/>
            </a:ext>
          </a:extLst>
        </xdr:cNvPr>
        <xdr:cNvSpPr txBox="1"/>
      </xdr:nvSpPr>
      <xdr:spPr>
        <a:xfrm>
          <a:off x="10515600" y="10390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a:extLst>
            <a:ext uri="{FF2B5EF4-FFF2-40B4-BE49-F238E27FC236}">
              <a16:creationId xmlns:a16="http://schemas.microsoft.com/office/drawing/2014/main" id="{5CD72083-78C3-44A8-A4DF-5A8FDBBDAF62}"/>
            </a:ext>
          </a:extLst>
        </xdr:cNvPr>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a:extLst>
            <a:ext uri="{FF2B5EF4-FFF2-40B4-BE49-F238E27FC236}">
              <a16:creationId xmlns:a16="http://schemas.microsoft.com/office/drawing/2014/main" id="{75B49FE8-ADE9-4C38-B2DF-C1AB3FCF58FE}"/>
            </a:ext>
          </a:extLst>
        </xdr:cNvPr>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a:extLst>
            <a:ext uri="{FF2B5EF4-FFF2-40B4-BE49-F238E27FC236}">
              <a16:creationId xmlns:a16="http://schemas.microsoft.com/office/drawing/2014/main" id="{7ECF2603-0BF7-4DB4-ABC0-B0186817B390}"/>
            </a:ext>
          </a:extLst>
        </xdr:cNvPr>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a:extLst>
            <a:ext uri="{FF2B5EF4-FFF2-40B4-BE49-F238E27FC236}">
              <a16:creationId xmlns:a16="http://schemas.microsoft.com/office/drawing/2014/main" id="{F6E1F806-ED74-4421-BC41-7340EF1FB7F2}"/>
            </a:ext>
          </a:extLst>
        </xdr:cNvPr>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a:extLst>
            <a:ext uri="{FF2B5EF4-FFF2-40B4-BE49-F238E27FC236}">
              <a16:creationId xmlns:a16="http://schemas.microsoft.com/office/drawing/2014/main" id="{B7EFD0D5-4F80-40B6-843A-A91BC9ACCC7F}"/>
            </a:ext>
          </a:extLst>
        </xdr:cNvPr>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1CE2B54-787A-4E2D-9506-75F573916B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A1AABA8-5E99-4920-8042-126D8A673D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A419B5-4DF1-44F9-844E-D9B084F9AD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E08644C-B1A7-4F12-BBCD-53353652D2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1E8FFA-15B5-4490-8D17-A2253A794C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160708</xdr:rowOff>
    </xdr:from>
    <xdr:to>
      <xdr:col>55</xdr:col>
      <xdr:colOff>50800</xdr:colOff>
      <xdr:row>63</xdr:row>
      <xdr:rowOff>90858</xdr:rowOff>
    </xdr:to>
    <xdr:sp macro="" textlink="">
      <xdr:nvSpPr>
        <xdr:cNvPr id="242" name="楕円 241">
          <a:extLst>
            <a:ext uri="{FF2B5EF4-FFF2-40B4-BE49-F238E27FC236}">
              <a16:creationId xmlns:a16="http://schemas.microsoft.com/office/drawing/2014/main" id="{C0A98269-60F8-4AD5-9689-E557CC132D2C}"/>
            </a:ext>
          </a:extLst>
        </xdr:cNvPr>
        <xdr:cNvSpPr/>
      </xdr:nvSpPr>
      <xdr:spPr>
        <a:xfrm>
          <a:off x="10426700" y="107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139135</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85A5257A-1256-49E4-9E34-989E35CF6A70}"/>
            </a:ext>
          </a:extLst>
        </xdr:cNvPr>
        <xdr:cNvSpPr txBox="1"/>
      </xdr:nvSpPr>
      <xdr:spPr>
        <a:xfrm>
          <a:off x="10515600" y="107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166160</xdr:rowOff>
    </xdr:from>
    <xdr:to>
      <xdr:col>50</xdr:col>
      <xdr:colOff>165100</xdr:colOff>
      <xdr:row>63</xdr:row>
      <xdr:rowOff>96310</xdr:rowOff>
    </xdr:to>
    <xdr:sp macro="" textlink="">
      <xdr:nvSpPr>
        <xdr:cNvPr id="244" name="楕円 243">
          <a:extLst>
            <a:ext uri="{FF2B5EF4-FFF2-40B4-BE49-F238E27FC236}">
              <a16:creationId xmlns:a16="http://schemas.microsoft.com/office/drawing/2014/main" id="{4D5E6601-9FE8-45CD-8D81-E3C3827A94E7}"/>
            </a:ext>
          </a:extLst>
        </xdr:cNvPr>
        <xdr:cNvSpPr/>
      </xdr:nvSpPr>
      <xdr:spPr>
        <a:xfrm>
          <a:off x="9588500" y="107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40058</xdr:rowOff>
    </xdr:from>
    <xdr:to>
      <xdr:col>55</xdr:col>
      <xdr:colOff>0</xdr:colOff>
      <xdr:row>63</xdr:row>
      <xdr:rowOff>45510</xdr:rowOff>
    </xdr:to>
    <xdr:cxnSp macro="">
      <xdr:nvCxnSpPr>
        <xdr:cNvPr id="245" name="直線コネクタ 244">
          <a:extLst>
            <a:ext uri="{FF2B5EF4-FFF2-40B4-BE49-F238E27FC236}">
              <a16:creationId xmlns:a16="http://schemas.microsoft.com/office/drawing/2014/main" id="{90B6A17C-5EFA-4517-A9FE-63CCEA5B62B1}"/>
            </a:ext>
          </a:extLst>
        </xdr:cNvPr>
        <xdr:cNvCxnSpPr/>
      </xdr:nvCxnSpPr>
      <xdr:spPr>
        <a:xfrm flipV="1">
          <a:off x="9639300" y="10841408"/>
          <a:ext cx="838200" cy="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10442</xdr:rowOff>
    </xdr:from>
    <xdr:to>
      <xdr:col>46</xdr:col>
      <xdr:colOff>38100</xdr:colOff>
      <xdr:row>63</xdr:row>
      <xdr:rowOff>112042</xdr:rowOff>
    </xdr:to>
    <xdr:sp macro="" textlink="">
      <xdr:nvSpPr>
        <xdr:cNvPr id="246" name="楕円 245">
          <a:extLst>
            <a:ext uri="{FF2B5EF4-FFF2-40B4-BE49-F238E27FC236}">
              <a16:creationId xmlns:a16="http://schemas.microsoft.com/office/drawing/2014/main" id="{E4B3E1C0-EC2E-4DA4-B24B-472722D90661}"/>
            </a:ext>
          </a:extLst>
        </xdr:cNvPr>
        <xdr:cNvSpPr/>
      </xdr:nvSpPr>
      <xdr:spPr>
        <a:xfrm>
          <a:off x="8699500" y="108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45510</xdr:rowOff>
    </xdr:from>
    <xdr:to>
      <xdr:col>50</xdr:col>
      <xdr:colOff>114300</xdr:colOff>
      <xdr:row>63</xdr:row>
      <xdr:rowOff>61242</xdr:rowOff>
    </xdr:to>
    <xdr:cxnSp macro="">
      <xdr:nvCxnSpPr>
        <xdr:cNvPr id="247" name="直線コネクタ 246">
          <a:extLst>
            <a:ext uri="{FF2B5EF4-FFF2-40B4-BE49-F238E27FC236}">
              <a16:creationId xmlns:a16="http://schemas.microsoft.com/office/drawing/2014/main" id="{04C3D220-2A0C-4812-867F-48B8655C10E0}"/>
            </a:ext>
          </a:extLst>
        </xdr:cNvPr>
        <xdr:cNvCxnSpPr/>
      </xdr:nvCxnSpPr>
      <xdr:spPr>
        <a:xfrm flipV="1">
          <a:off x="8750300" y="10846860"/>
          <a:ext cx="8890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10499</xdr:rowOff>
    </xdr:from>
    <xdr:to>
      <xdr:col>41</xdr:col>
      <xdr:colOff>101600</xdr:colOff>
      <xdr:row>63</xdr:row>
      <xdr:rowOff>112099</xdr:rowOff>
    </xdr:to>
    <xdr:sp macro="" textlink="">
      <xdr:nvSpPr>
        <xdr:cNvPr id="248" name="楕円 247">
          <a:extLst>
            <a:ext uri="{FF2B5EF4-FFF2-40B4-BE49-F238E27FC236}">
              <a16:creationId xmlns:a16="http://schemas.microsoft.com/office/drawing/2014/main" id="{1F734DAA-A455-4583-9105-047CAAC5BA77}"/>
            </a:ext>
          </a:extLst>
        </xdr:cNvPr>
        <xdr:cNvSpPr/>
      </xdr:nvSpPr>
      <xdr:spPr>
        <a:xfrm>
          <a:off x="7810500" y="1081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61242</xdr:rowOff>
    </xdr:from>
    <xdr:to>
      <xdr:col>45</xdr:col>
      <xdr:colOff>177800</xdr:colOff>
      <xdr:row>63</xdr:row>
      <xdr:rowOff>61299</xdr:rowOff>
    </xdr:to>
    <xdr:cxnSp macro="">
      <xdr:nvCxnSpPr>
        <xdr:cNvPr id="249" name="直線コネクタ 248">
          <a:extLst>
            <a:ext uri="{FF2B5EF4-FFF2-40B4-BE49-F238E27FC236}">
              <a16:creationId xmlns:a16="http://schemas.microsoft.com/office/drawing/2014/main" id="{636FFE9A-FDF7-4103-B650-DB7AC64717EE}"/>
            </a:ext>
          </a:extLst>
        </xdr:cNvPr>
        <xdr:cNvCxnSpPr/>
      </xdr:nvCxnSpPr>
      <xdr:spPr>
        <a:xfrm flipV="1">
          <a:off x="7861300" y="1086259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9909</xdr:rowOff>
    </xdr:from>
    <xdr:to>
      <xdr:col>36</xdr:col>
      <xdr:colOff>165100</xdr:colOff>
      <xdr:row>63</xdr:row>
      <xdr:rowOff>111509</xdr:rowOff>
    </xdr:to>
    <xdr:sp macro="" textlink="">
      <xdr:nvSpPr>
        <xdr:cNvPr id="250" name="楕円 249">
          <a:extLst>
            <a:ext uri="{FF2B5EF4-FFF2-40B4-BE49-F238E27FC236}">
              <a16:creationId xmlns:a16="http://schemas.microsoft.com/office/drawing/2014/main" id="{229D3F7E-5201-4D0B-B93A-E9A3565B3254}"/>
            </a:ext>
          </a:extLst>
        </xdr:cNvPr>
        <xdr:cNvSpPr/>
      </xdr:nvSpPr>
      <xdr:spPr>
        <a:xfrm>
          <a:off x="6921500" y="108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60709</xdr:rowOff>
    </xdr:from>
    <xdr:to>
      <xdr:col>41</xdr:col>
      <xdr:colOff>50800</xdr:colOff>
      <xdr:row>63</xdr:row>
      <xdr:rowOff>61299</xdr:rowOff>
    </xdr:to>
    <xdr:cxnSp macro="">
      <xdr:nvCxnSpPr>
        <xdr:cNvPr id="251" name="直線コネクタ 250">
          <a:extLst>
            <a:ext uri="{FF2B5EF4-FFF2-40B4-BE49-F238E27FC236}">
              <a16:creationId xmlns:a16="http://schemas.microsoft.com/office/drawing/2014/main" id="{95F34DBD-6929-4425-B0C3-93B08E8B89E4}"/>
            </a:ext>
          </a:extLst>
        </xdr:cNvPr>
        <xdr:cNvCxnSpPr/>
      </xdr:nvCxnSpPr>
      <xdr:spPr>
        <a:xfrm>
          <a:off x="6972300" y="10862059"/>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28572</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DAA551BE-5A12-45ED-B2B4-BAAEEB7915C6}"/>
            </a:ext>
          </a:extLst>
        </xdr:cNvPr>
        <xdr:cNvSpPr txBox="1"/>
      </xdr:nvSpPr>
      <xdr:spPr>
        <a:xfrm>
          <a:off x="9327095" y="103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33528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85FA54E7-0691-4EFC-AA2E-64A8ABAF0916}"/>
            </a:ext>
          </a:extLst>
        </xdr:cNvPr>
        <xdr:cNvSpPr txBox="1"/>
      </xdr:nvSpPr>
      <xdr:spPr>
        <a:xfrm>
          <a:off x="8450795" y="103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34161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532E520-41AE-472C-BE1B-84CB85AB2209}"/>
            </a:ext>
          </a:extLst>
        </xdr:cNvPr>
        <xdr:cNvSpPr txBox="1"/>
      </xdr:nvSpPr>
      <xdr:spPr>
        <a:xfrm>
          <a:off x="75617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36977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242D5250-D2F7-4F11-B552-EF32184BDFBA}"/>
            </a:ext>
          </a:extLst>
        </xdr:cNvPr>
        <xdr:cNvSpPr txBox="1"/>
      </xdr:nvSpPr>
      <xdr:spPr>
        <a:xfrm>
          <a:off x="6672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87437</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47B243EE-023E-4316-9B01-CC1038B74279}"/>
            </a:ext>
          </a:extLst>
        </xdr:cNvPr>
        <xdr:cNvSpPr txBox="1"/>
      </xdr:nvSpPr>
      <xdr:spPr>
        <a:xfrm>
          <a:off x="9359411" y="108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103169</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B3E66740-9219-4CF3-9E9C-5E18FB1FCECF}"/>
            </a:ext>
          </a:extLst>
        </xdr:cNvPr>
        <xdr:cNvSpPr txBox="1"/>
      </xdr:nvSpPr>
      <xdr:spPr>
        <a:xfrm>
          <a:off x="8483111" y="109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103226</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1D077062-74B6-40C8-90BB-838F11A8A6FB}"/>
            </a:ext>
          </a:extLst>
        </xdr:cNvPr>
        <xdr:cNvSpPr txBox="1"/>
      </xdr:nvSpPr>
      <xdr:spPr>
        <a:xfrm>
          <a:off x="7594111" y="10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102636</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20068053-66EA-4D09-BD1E-8D6C754A2D99}"/>
            </a:ext>
          </a:extLst>
        </xdr:cNvPr>
        <xdr:cNvSpPr txBox="1"/>
      </xdr:nvSpPr>
      <xdr:spPr>
        <a:xfrm>
          <a:off x="6705111" y="1090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2A2A8D0-C425-43F5-B0F4-EFA8B87758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D2212B2-27BD-434A-AF26-A587C09990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3BD1394-6928-4C48-90DE-B886248661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B71EAFE-9B46-46FD-8A20-E05DE43E86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5157B9F-EEDF-4CE5-9947-B39C66657A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9323D79B-D25C-4D0E-B8A2-5A2C63B7C3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333A462-3977-498C-BAE4-5695E3B14A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C6AF41B-1076-4B18-82D4-2781F40F79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C6FD6EC8-AD6F-45E0-9D1B-1B81AD009A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4C1C779-AC81-4501-BD3D-E69120A672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A0593DCA-C249-48A1-AA02-895CAA39EC71}"/>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B18743DC-E46B-45BA-AAFA-62177FF27FD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1755CC5F-D1DD-49E1-B3B4-B324B685A35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12A59331-CAE2-4CDF-8A28-9F342D174D0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C791D592-3714-4B8F-9F00-3968A4A099E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B5D3A5A2-7A66-47D9-952B-BD44E36A446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E1A4B9BA-C3DB-4254-A22C-61E2CACFAFA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533480D7-5D51-4240-ADDF-79C7F420B69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58C0EAFC-E409-4518-92E1-CE29DF5F263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9F79462-C288-4030-8217-F3C9D7590A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34D84B6-FB21-4EA9-99F9-D48831176D8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95A7BBE0-8F1A-47D0-AE1C-B52FB09629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a:extLst>
            <a:ext uri="{FF2B5EF4-FFF2-40B4-BE49-F238E27FC236}">
              <a16:creationId xmlns:a16="http://schemas.microsoft.com/office/drawing/2014/main" id="{B6626D72-E671-419E-ACE4-178DCCA551BC}"/>
            </a:ext>
          </a:extLst>
        </xdr:cNvPr>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68DC980C-D2EF-4A8C-B375-5F8A6403B87C}"/>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a:extLst>
            <a:ext uri="{FF2B5EF4-FFF2-40B4-BE49-F238E27FC236}">
              <a16:creationId xmlns:a16="http://schemas.microsoft.com/office/drawing/2014/main" id="{DABA8773-4973-46DA-8541-BB1C72392523}"/>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ACF87FE3-56F0-45A8-BC6B-DE422426E821}"/>
            </a:ext>
          </a:extLst>
        </xdr:cNvPr>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a:extLst>
            <a:ext uri="{FF2B5EF4-FFF2-40B4-BE49-F238E27FC236}">
              <a16:creationId xmlns:a16="http://schemas.microsoft.com/office/drawing/2014/main" id="{343AD8C2-F02F-4D09-886B-17DB750F659B}"/>
            </a:ext>
          </a:extLst>
        </xdr:cNvPr>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142764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5F6AB0B-04AD-4CE1-9304-8AF0D9F46E44}"/>
            </a:ext>
          </a:extLst>
        </xdr:cNvPr>
        <xdr:cNvSpPr txBox="1"/>
      </xdr:nvSpPr>
      <xdr:spPr>
        <a:xfrm>
          <a:off x="4673600" y="14030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a:extLst>
            <a:ext uri="{FF2B5EF4-FFF2-40B4-BE49-F238E27FC236}">
              <a16:creationId xmlns:a16="http://schemas.microsoft.com/office/drawing/2014/main" id="{C7EF6851-59AB-4A62-808C-6656B69343C2}"/>
            </a:ext>
          </a:extLst>
        </xdr:cNvPr>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a:extLst>
            <a:ext uri="{FF2B5EF4-FFF2-40B4-BE49-F238E27FC236}">
              <a16:creationId xmlns:a16="http://schemas.microsoft.com/office/drawing/2014/main" id="{106948B9-A527-41CD-A8B4-7C1F09CD6E22}"/>
            </a:ext>
          </a:extLst>
        </xdr:cNvPr>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a:extLst>
            <a:ext uri="{FF2B5EF4-FFF2-40B4-BE49-F238E27FC236}">
              <a16:creationId xmlns:a16="http://schemas.microsoft.com/office/drawing/2014/main" id="{AF8388BE-E57D-4B06-A003-7CE94701C4CB}"/>
            </a:ext>
          </a:extLst>
        </xdr:cNvPr>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a:extLst>
            <a:ext uri="{FF2B5EF4-FFF2-40B4-BE49-F238E27FC236}">
              <a16:creationId xmlns:a16="http://schemas.microsoft.com/office/drawing/2014/main" id="{2A6137A3-CE5D-4B72-A07D-9370B94FAB67}"/>
            </a:ext>
          </a:extLst>
        </xdr:cNvPr>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a:extLst>
            <a:ext uri="{FF2B5EF4-FFF2-40B4-BE49-F238E27FC236}">
              <a16:creationId xmlns:a16="http://schemas.microsoft.com/office/drawing/2014/main" id="{748D48C4-AA0F-4E08-B9BB-4220CE8FA208}"/>
            </a:ext>
          </a:extLst>
        </xdr:cNvPr>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941FA6F-EF09-42B6-A577-7B8A5BCEDC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1D13548-F4C5-4C94-9C65-FF05B542E3A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9278296-71C1-4FD8-9133-E4A0C6434B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8CFF57E-BAC5-4F17-A7CB-89BDD77136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320D19C-739A-4057-B989-E7AEEA8BB4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138176</xdr:rowOff>
    </xdr:from>
    <xdr:to>
      <xdr:col>24</xdr:col>
      <xdr:colOff>114300</xdr:colOff>
      <xdr:row>83</xdr:row>
      <xdr:rowOff>68326</xdr:rowOff>
    </xdr:to>
    <xdr:sp macro="" textlink="">
      <xdr:nvSpPr>
        <xdr:cNvPr id="298" name="楕円 297">
          <a:extLst>
            <a:ext uri="{FF2B5EF4-FFF2-40B4-BE49-F238E27FC236}">
              <a16:creationId xmlns:a16="http://schemas.microsoft.com/office/drawing/2014/main" id="{6012F6C2-C139-4EAF-9927-93D7F026F4BA}"/>
            </a:ext>
          </a:extLst>
        </xdr:cNvPr>
        <xdr:cNvSpPr/>
      </xdr:nvSpPr>
      <xdr:spPr>
        <a:xfrm>
          <a:off x="4584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116603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8D546DA-05C5-4414-AE7C-B307CA892CC9}"/>
            </a:ext>
          </a:extLst>
        </xdr:cNvPr>
        <xdr:cNvSpPr txBox="1"/>
      </xdr:nvSpPr>
      <xdr:spPr>
        <a:xfrm>
          <a:off x="4673600"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300" name="楕円 299">
          <a:extLst>
            <a:ext uri="{FF2B5EF4-FFF2-40B4-BE49-F238E27FC236}">
              <a16:creationId xmlns:a16="http://schemas.microsoft.com/office/drawing/2014/main" id="{1CE1C788-D0EB-4904-A870-54F7C93A18C7}"/>
            </a:ext>
          </a:extLst>
        </xdr:cNvPr>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83</xdr:row>
      <xdr:rowOff>17526</xdr:rowOff>
    </xdr:to>
    <xdr:cxnSp macro="">
      <xdr:nvCxnSpPr>
        <xdr:cNvPr id="301" name="直線コネクタ 300">
          <a:extLst>
            <a:ext uri="{FF2B5EF4-FFF2-40B4-BE49-F238E27FC236}">
              <a16:creationId xmlns:a16="http://schemas.microsoft.com/office/drawing/2014/main" id="{8B7A3A4C-982B-4AEE-A731-C91E86F23BE5}"/>
            </a:ext>
          </a:extLst>
        </xdr:cNvPr>
        <xdr:cNvCxnSpPr/>
      </xdr:nvCxnSpPr>
      <xdr:spPr>
        <a:xfrm>
          <a:off x="3797300" y="1410157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5587</xdr:rowOff>
    </xdr:from>
    <xdr:to>
      <xdr:col>15</xdr:col>
      <xdr:colOff>101600</xdr:colOff>
      <xdr:row>82</xdr:row>
      <xdr:rowOff>107187</xdr:rowOff>
    </xdr:to>
    <xdr:sp macro="" textlink="">
      <xdr:nvSpPr>
        <xdr:cNvPr id="302" name="楕円 301">
          <a:extLst>
            <a:ext uri="{FF2B5EF4-FFF2-40B4-BE49-F238E27FC236}">
              <a16:creationId xmlns:a16="http://schemas.microsoft.com/office/drawing/2014/main" id="{BB65B83B-A758-46B9-B186-C22EAC1A0E6A}"/>
            </a:ext>
          </a:extLst>
        </xdr:cNvPr>
        <xdr:cNvSpPr/>
      </xdr:nvSpPr>
      <xdr:spPr>
        <a:xfrm>
          <a:off x="2857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82</xdr:row>
      <xdr:rowOff>56387</xdr:rowOff>
    </xdr:to>
    <xdr:cxnSp macro="">
      <xdr:nvCxnSpPr>
        <xdr:cNvPr id="303" name="直線コネクタ 302">
          <a:extLst>
            <a:ext uri="{FF2B5EF4-FFF2-40B4-BE49-F238E27FC236}">
              <a16:creationId xmlns:a16="http://schemas.microsoft.com/office/drawing/2014/main" id="{83539CE6-4CE3-4CC9-B2BB-9BC094E3315C}"/>
            </a:ext>
          </a:extLst>
        </xdr:cNvPr>
        <xdr:cNvCxnSpPr/>
      </xdr:nvCxnSpPr>
      <xdr:spPr>
        <a:xfrm flipV="1">
          <a:off x="2908300" y="141015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108458</xdr:rowOff>
    </xdr:from>
    <xdr:to>
      <xdr:col>10</xdr:col>
      <xdr:colOff>165100</xdr:colOff>
      <xdr:row>82</xdr:row>
      <xdr:rowOff>38608</xdr:rowOff>
    </xdr:to>
    <xdr:sp macro="" textlink="">
      <xdr:nvSpPr>
        <xdr:cNvPr id="304" name="楕円 303">
          <a:extLst>
            <a:ext uri="{FF2B5EF4-FFF2-40B4-BE49-F238E27FC236}">
              <a16:creationId xmlns:a16="http://schemas.microsoft.com/office/drawing/2014/main" id="{46A7B2DB-D3D9-4F37-AC96-3972BD7F03B5}"/>
            </a:ext>
          </a:extLst>
        </xdr:cNvPr>
        <xdr:cNvSpPr/>
      </xdr:nvSpPr>
      <xdr:spPr>
        <a:xfrm>
          <a:off x="1968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159258</xdr:rowOff>
    </xdr:from>
    <xdr:to>
      <xdr:col>15</xdr:col>
      <xdr:colOff>50800</xdr:colOff>
      <xdr:row>82</xdr:row>
      <xdr:rowOff>56387</xdr:rowOff>
    </xdr:to>
    <xdr:cxnSp macro="">
      <xdr:nvCxnSpPr>
        <xdr:cNvPr id="305" name="直線コネクタ 304">
          <a:extLst>
            <a:ext uri="{FF2B5EF4-FFF2-40B4-BE49-F238E27FC236}">
              <a16:creationId xmlns:a16="http://schemas.microsoft.com/office/drawing/2014/main" id="{7B1B3258-D392-4463-8634-3570B9C37987}"/>
            </a:ext>
          </a:extLst>
        </xdr:cNvPr>
        <xdr:cNvCxnSpPr/>
      </xdr:nvCxnSpPr>
      <xdr:spPr>
        <a:xfrm>
          <a:off x="2019300" y="140467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76454</xdr:rowOff>
    </xdr:from>
    <xdr:to>
      <xdr:col>6</xdr:col>
      <xdr:colOff>38100</xdr:colOff>
      <xdr:row>82</xdr:row>
      <xdr:rowOff>6604</xdr:rowOff>
    </xdr:to>
    <xdr:sp macro="" textlink="">
      <xdr:nvSpPr>
        <xdr:cNvPr id="306" name="楕円 305">
          <a:extLst>
            <a:ext uri="{FF2B5EF4-FFF2-40B4-BE49-F238E27FC236}">
              <a16:creationId xmlns:a16="http://schemas.microsoft.com/office/drawing/2014/main" id="{9261F344-FF75-4FAD-80DE-C2196DDCD799}"/>
            </a:ext>
          </a:extLst>
        </xdr:cNvPr>
        <xdr:cNvSpPr/>
      </xdr:nvSpPr>
      <xdr:spPr>
        <a:xfrm>
          <a:off x="1079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127254</xdr:rowOff>
    </xdr:from>
    <xdr:to>
      <xdr:col>10</xdr:col>
      <xdr:colOff>114300</xdr:colOff>
      <xdr:row>81</xdr:row>
      <xdr:rowOff>159258</xdr:rowOff>
    </xdr:to>
    <xdr:cxnSp macro="">
      <xdr:nvCxnSpPr>
        <xdr:cNvPr id="307" name="直線コネクタ 306">
          <a:extLst>
            <a:ext uri="{FF2B5EF4-FFF2-40B4-BE49-F238E27FC236}">
              <a16:creationId xmlns:a16="http://schemas.microsoft.com/office/drawing/2014/main" id="{BB7DB043-A1C6-4674-B15A-B20F1F2C7E77}"/>
            </a:ext>
          </a:extLst>
        </xdr:cNvPr>
        <xdr:cNvCxnSpPr/>
      </xdr:nvCxnSpPr>
      <xdr:spPr>
        <a:xfrm>
          <a:off x="1130300" y="140147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153179</xdr:rowOff>
    </xdr:from>
    <xdr:ext cx="405111" cy="259045"/>
    <xdr:sp macro="" textlink="">
      <xdr:nvSpPr>
        <xdr:cNvPr id="308" name="n_1aveValue【公営住宅】&#10;有形固定資産減価償却率">
          <a:extLst>
            <a:ext uri="{FF2B5EF4-FFF2-40B4-BE49-F238E27FC236}">
              <a16:creationId xmlns:a16="http://schemas.microsoft.com/office/drawing/2014/main" id="{F27F1378-D98B-4BA4-9A5B-7631CF981D43}"/>
            </a:ext>
          </a:extLst>
        </xdr:cNvPr>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09" name="n_2aveValue【公営住宅】&#10;有形固定資産減価償却率">
          <a:extLst>
            <a:ext uri="{FF2B5EF4-FFF2-40B4-BE49-F238E27FC236}">
              <a16:creationId xmlns:a16="http://schemas.microsoft.com/office/drawing/2014/main" id="{D8572F8F-3196-45BC-8826-C39B8F8118D0}"/>
            </a:ext>
          </a:extLst>
        </xdr:cNvPr>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0" name="n_3aveValue【公営住宅】&#10;有形固定資産減価償却率">
          <a:extLst>
            <a:ext uri="{FF2B5EF4-FFF2-40B4-BE49-F238E27FC236}">
              <a16:creationId xmlns:a16="http://schemas.microsoft.com/office/drawing/2014/main" id="{5773C881-E9C8-4CFC-ABC9-D3EF8A463620}"/>
            </a:ext>
          </a:extLst>
        </xdr:cNvPr>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1" name="n_4aveValue【公営住宅】&#10;有形固定資産減価償却率">
          <a:extLst>
            <a:ext uri="{FF2B5EF4-FFF2-40B4-BE49-F238E27FC236}">
              <a16:creationId xmlns:a16="http://schemas.microsoft.com/office/drawing/2014/main" id="{94B06804-BE55-4A53-AB42-32BEB9EFB635}"/>
            </a:ext>
          </a:extLst>
        </xdr:cNvPr>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109999</xdr:rowOff>
    </xdr:from>
    <xdr:ext cx="405111" cy="259045"/>
    <xdr:sp macro="" textlink="">
      <xdr:nvSpPr>
        <xdr:cNvPr id="312" name="n_1mainValue【公営住宅】&#10;有形固定資産減価償却率">
          <a:extLst>
            <a:ext uri="{FF2B5EF4-FFF2-40B4-BE49-F238E27FC236}">
              <a16:creationId xmlns:a16="http://schemas.microsoft.com/office/drawing/2014/main" id="{27721091-FCBB-465E-85D2-39A68668D95D}"/>
            </a:ext>
          </a:extLst>
        </xdr:cNvPr>
        <xdr:cNvSpPr txBox="1"/>
      </xdr:nvSpPr>
      <xdr:spPr>
        <a:xfrm>
          <a:off x="3582044"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123714</xdr:rowOff>
    </xdr:from>
    <xdr:ext cx="405111" cy="259045"/>
    <xdr:sp macro="" textlink="">
      <xdr:nvSpPr>
        <xdr:cNvPr id="313" name="n_2mainValue【公営住宅】&#10;有形固定資産減価償却率">
          <a:extLst>
            <a:ext uri="{FF2B5EF4-FFF2-40B4-BE49-F238E27FC236}">
              <a16:creationId xmlns:a16="http://schemas.microsoft.com/office/drawing/2014/main" id="{6DD00416-139B-4962-8509-59D4ECDEEA6D}"/>
            </a:ext>
          </a:extLst>
        </xdr:cNvPr>
        <xdr:cNvSpPr txBox="1"/>
      </xdr:nvSpPr>
      <xdr:spPr>
        <a:xfrm>
          <a:off x="2705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55135</xdr:rowOff>
    </xdr:from>
    <xdr:ext cx="405111" cy="259045"/>
    <xdr:sp macro="" textlink="">
      <xdr:nvSpPr>
        <xdr:cNvPr id="314" name="n_3mainValue【公営住宅】&#10;有形固定資産減価償却率">
          <a:extLst>
            <a:ext uri="{FF2B5EF4-FFF2-40B4-BE49-F238E27FC236}">
              <a16:creationId xmlns:a16="http://schemas.microsoft.com/office/drawing/2014/main" id="{E23885A5-4B7C-4416-AC94-48D61847E04C}"/>
            </a:ext>
          </a:extLst>
        </xdr:cNvPr>
        <xdr:cNvSpPr txBox="1"/>
      </xdr:nvSpPr>
      <xdr:spPr>
        <a:xfrm>
          <a:off x="1816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23131</xdr:rowOff>
    </xdr:from>
    <xdr:ext cx="405111" cy="259045"/>
    <xdr:sp macro="" textlink="">
      <xdr:nvSpPr>
        <xdr:cNvPr id="315" name="n_4mainValue【公営住宅】&#10;有形固定資産減価償却率">
          <a:extLst>
            <a:ext uri="{FF2B5EF4-FFF2-40B4-BE49-F238E27FC236}">
              <a16:creationId xmlns:a16="http://schemas.microsoft.com/office/drawing/2014/main" id="{7D2D7928-7E57-4E43-B129-0C9F253E8DF2}"/>
            </a:ext>
          </a:extLst>
        </xdr:cNvPr>
        <xdr:cNvSpPr txBox="1"/>
      </xdr:nvSpPr>
      <xdr:spPr>
        <a:xfrm>
          <a:off x="9277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1EDC6CB7-0EE5-4EE5-88BC-0D27BB31D8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4E3B30B4-D5B4-4727-8E8F-3F2F8098D2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0444291-AACB-49C6-B0DF-3D35300294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3EABF2DC-3B4D-472D-A71A-20426AA1D0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1E6580C4-B865-429C-8687-65F968546E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30DD76D-AA48-46B1-ADB8-E02D613B5F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10FF02A4-9FFC-4F9D-A1FE-CF940E4512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741B1A44-42C5-42EC-B11F-F2AF910405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1008C63E-E810-48D4-924B-C87237DEC7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8CFAD7BA-2E8B-4151-921A-A94CA1F58B9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B4989BCE-C535-4502-9AE2-EAF6A4BA31D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E4553772-BC26-4F81-895A-A5C00859B42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4C449D0B-2FCC-47CF-9F0D-A8FCC00E04B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1C8915C6-B732-495E-A33C-D1FEF3BB096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3595B2D5-702D-4E17-BA9D-AD8A20F6808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45A9A22-5C47-4F4A-B1B2-59B80D8D204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26E3709A-6C77-454D-9E96-800F8BF06C9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FAB4F95F-89E4-4678-931B-2F81A8874D1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8B0368F-3D51-4868-9BCA-32405D3E1E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A63FE45B-F442-4A02-B237-914C1F9B810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4E7CE501-4BE1-4184-9BC8-E1BFEB1972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4D5E3C3E-5916-466E-B2A2-6AA10F025CE4}"/>
            </a:ext>
          </a:extLst>
        </xdr:cNvPr>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093AA517-C410-4413-B471-7E7E5950208F}"/>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6DA881D5-9E57-4523-9274-C6A8E6041E0E}"/>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a:extLst>
            <a:ext uri="{FF2B5EF4-FFF2-40B4-BE49-F238E27FC236}">
              <a16:creationId xmlns:a16="http://schemas.microsoft.com/office/drawing/2014/main" id="{F2681C08-A9EF-4AA9-8C88-2E9225721127}"/>
            </a:ext>
          </a:extLst>
        </xdr:cNvPr>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a:extLst>
            <a:ext uri="{FF2B5EF4-FFF2-40B4-BE49-F238E27FC236}">
              <a16:creationId xmlns:a16="http://schemas.microsoft.com/office/drawing/2014/main" id="{05C6CA88-9738-4041-A284-3014AABB68D7}"/>
            </a:ext>
          </a:extLst>
        </xdr:cNvPr>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123004</xdr:rowOff>
    </xdr:from>
    <xdr:ext cx="469744" cy="259045"/>
    <xdr:sp macro="" textlink="">
      <xdr:nvSpPr>
        <xdr:cNvPr id="342" name="【公営住宅】&#10;一人当たり面積平均値テキスト">
          <a:extLst>
            <a:ext uri="{FF2B5EF4-FFF2-40B4-BE49-F238E27FC236}">
              <a16:creationId xmlns:a16="http://schemas.microsoft.com/office/drawing/2014/main" id="{E22BB00B-F9E5-43F3-AF12-3891749A46B0}"/>
            </a:ext>
          </a:extLst>
        </xdr:cNvPr>
        <xdr:cNvSpPr txBox="1"/>
      </xdr:nvSpPr>
      <xdr:spPr>
        <a:xfrm>
          <a:off x="10515600" y="1418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a:extLst>
            <a:ext uri="{FF2B5EF4-FFF2-40B4-BE49-F238E27FC236}">
              <a16:creationId xmlns:a16="http://schemas.microsoft.com/office/drawing/2014/main" id="{07EEF52C-A55E-4411-A8CE-2D7CC085C439}"/>
            </a:ext>
          </a:extLst>
        </xdr:cNvPr>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a:extLst>
            <a:ext uri="{FF2B5EF4-FFF2-40B4-BE49-F238E27FC236}">
              <a16:creationId xmlns:a16="http://schemas.microsoft.com/office/drawing/2014/main" id="{AAF3D78E-0BC6-4A27-A5BD-97B0D3C7D2B4}"/>
            </a:ext>
          </a:extLst>
        </xdr:cNvPr>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a:extLst>
            <a:ext uri="{FF2B5EF4-FFF2-40B4-BE49-F238E27FC236}">
              <a16:creationId xmlns:a16="http://schemas.microsoft.com/office/drawing/2014/main" id="{17CF2614-3F07-4F91-BD6C-754B6735C3B4}"/>
            </a:ext>
          </a:extLst>
        </xdr:cNvPr>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A687ADF7-114B-4722-8FCF-E172C886CFEE}"/>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7EE2E70A-3E14-433D-993B-78800705D7BC}"/>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9A94FB8-ED68-4D92-8306-5783A932AD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77D7F06-3057-4BA1-98A1-B739E33682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6F6D183-4E23-4C34-9433-A67597F111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8AD8630-1089-408D-B9EB-7827AE50D3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6E5D263-77B1-4B31-B087-65A5DB174D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69596</xdr:rowOff>
    </xdr:from>
    <xdr:to>
      <xdr:col>55</xdr:col>
      <xdr:colOff>50800</xdr:colOff>
      <xdr:row>80</xdr:row>
      <xdr:rowOff>171196</xdr:rowOff>
    </xdr:to>
    <xdr:sp macro="" textlink="">
      <xdr:nvSpPr>
        <xdr:cNvPr id="353" name="楕円 352">
          <a:extLst>
            <a:ext uri="{FF2B5EF4-FFF2-40B4-BE49-F238E27FC236}">
              <a16:creationId xmlns:a16="http://schemas.microsoft.com/office/drawing/2014/main" id="{279D134B-BA84-49EA-98E2-1C8940F505E8}"/>
            </a:ext>
          </a:extLst>
        </xdr:cNvPr>
        <xdr:cNvSpPr/>
      </xdr:nvSpPr>
      <xdr:spPr>
        <a:xfrm>
          <a:off x="10426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92473</xdr:rowOff>
    </xdr:from>
    <xdr:ext cx="469744" cy="259045"/>
    <xdr:sp macro="" textlink="">
      <xdr:nvSpPr>
        <xdr:cNvPr id="354" name="【公営住宅】&#10;一人当たり面積該当値テキスト">
          <a:extLst>
            <a:ext uri="{FF2B5EF4-FFF2-40B4-BE49-F238E27FC236}">
              <a16:creationId xmlns:a16="http://schemas.microsoft.com/office/drawing/2014/main" id="{F8F6CCB2-1DD7-4501-939A-D7EACF643C91}"/>
            </a:ext>
          </a:extLst>
        </xdr:cNvPr>
        <xdr:cNvSpPr txBox="1"/>
      </xdr:nvSpPr>
      <xdr:spPr>
        <a:xfrm>
          <a:off x="10515600" y="136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65481</xdr:rowOff>
    </xdr:from>
    <xdr:to>
      <xdr:col>50</xdr:col>
      <xdr:colOff>165100</xdr:colOff>
      <xdr:row>80</xdr:row>
      <xdr:rowOff>167081</xdr:rowOff>
    </xdr:to>
    <xdr:sp macro="" textlink="">
      <xdr:nvSpPr>
        <xdr:cNvPr id="355" name="楕円 354">
          <a:extLst>
            <a:ext uri="{FF2B5EF4-FFF2-40B4-BE49-F238E27FC236}">
              <a16:creationId xmlns:a16="http://schemas.microsoft.com/office/drawing/2014/main" id="{F2E41E6A-4E4E-4055-B41B-44B72EF5B65D}"/>
            </a:ext>
          </a:extLst>
        </xdr:cNvPr>
        <xdr:cNvSpPr/>
      </xdr:nvSpPr>
      <xdr:spPr>
        <a:xfrm>
          <a:off x="9588500" y="137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116281</xdr:rowOff>
    </xdr:from>
    <xdr:to>
      <xdr:col>55</xdr:col>
      <xdr:colOff>0</xdr:colOff>
      <xdr:row>80</xdr:row>
      <xdr:rowOff>120396</xdr:rowOff>
    </xdr:to>
    <xdr:cxnSp macro="">
      <xdr:nvCxnSpPr>
        <xdr:cNvPr id="356" name="直線コネクタ 355">
          <a:extLst>
            <a:ext uri="{FF2B5EF4-FFF2-40B4-BE49-F238E27FC236}">
              <a16:creationId xmlns:a16="http://schemas.microsoft.com/office/drawing/2014/main" id="{4107DAB7-CF3D-4410-8320-0C045B9B2F69}"/>
            </a:ext>
          </a:extLst>
        </xdr:cNvPr>
        <xdr:cNvCxnSpPr/>
      </xdr:nvCxnSpPr>
      <xdr:spPr>
        <a:xfrm>
          <a:off x="9639300" y="1383228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65481</xdr:rowOff>
    </xdr:from>
    <xdr:to>
      <xdr:col>46</xdr:col>
      <xdr:colOff>38100</xdr:colOff>
      <xdr:row>80</xdr:row>
      <xdr:rowOff>167081</xdr:rowOff>
    </xdr:to>
    <xdr:sp macro="" textlink="">
      <xdr:nvSpPr>
        <xdr:cNvPr id="357" name="楕円 356">
          <a:extLst>
            <a:ext uri="{FF2B5EF4-FFF2-40B4-BE49-F238E27FC236}">
              <a16:creationId xmlns:a16="http://schemas.microsoft.com/office/drawing/2014/main" id="{0F0AF6FE-19F1-4643-AF68-39B77B16FF10}"/>
            </a:ext>
          </a:extLst>
        </xdr:cNvPr>
        <xdr:cNvSpPr/>
      </xdr:nvSpPr>
      <xdr:spPr>
        <a:xfrm>
          <a:off x="8699500" y="137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116281</xdr:rowOff>
    </xdr:from>
    <xdr:to>
      <xdr:col>50</xdr:col>
      <xdr:colOff>114300</xdr:colOff>
      <xdr:row>80</xdr:row>
      <xdr:rowOff>116281</xdr:rowOff>
    </xdr:to>
    <xdr:cxnSp macro="">
      <xdr:nvCxnSpPr>
        <xdr:cNvPr id="358" name="直線コネクタ 357">
          <a:extLst>
            <a:ext uri="{FF2B5EF4-FFF2-40B4-BE49-F238E27FC236}">
              <a16:creationId xmlns:a16="http://schemas.microsoft.com/office/drawing/2014/main" id="{EC09A970-0EF3-4B17-B0B3-EDA54B1D2F61}"/>
            </a:ext>
          </a:extLst>
        </xdr:cNvPr>
        <xdr:cNvCxnSpPr/>
      </xdr:nvCxnSpPr>
      <xdr:spPr>
        <a:xfrm>
          <a:off x="8750300" y="13832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67311</xdr:rowOff>
    </xdr:from>
    <xdr:to>
      <xdr:col>41</xdr:col>
      <xdr:colOff>101600</xdr:colOff>
      <xdr:row>80</xdr:row>
      <xdr:rowOff>168911</xdr:rowOff>
    </xdr:to>
    <xdr:sp macro="" textlink="">
      <xdr:nvSpPr>
        <xdr:cNvPr id="359" name="楕円 358">
          <a:extLst>
            <a:ext uri="{FF2B5EF4-FFF2-40B4-BE49-F238E27FC236}">
              <a16:creationId xmlns:a16="http://schemas.microsoft.com/office/drawing/2014/main" id="{522CAA5A-0C8E-4C50-A96E-DFDE6601CAD0}"/>
            </a:ext>
          </a:extLst>
        </xdr:cNvPr>
        <xdr:cNvSpPr/>
      </xdr:nvSpPr>
      <xdr:spPr>
        <a:xfrm>
          <a:off x="781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116281</xdr:rowOff>
    </xdr:from>
    <xdr:to>
      <xdr:col>45</xdr:col>
      <xdr:colOff>177800</xdr:colOff>
      <xdr:row>80</xdr:row>
      <xdr:rowOff>118111</xdr:rowOff>
    </xdr:to>
    <xdr:cxnSp macro="">
      <xdr:nvCxnSpPr>
        <xdr:cNvPr id="360" name="直線コネクタ 359">
          <a:extLst>
            <a:ext uri="{FF2B5EF4-FFF2-40B4-BE49-F238E27FC236}">
              <a16:creationId xmlns:a16="http://schemas.microsoft.com/office/drawing/2014/main" id="{79AD8A5B-3436-45EF-BF9C-F4C74741F12D}"/>
            </a:ext>
          </a:extLst>
        </xdr:cNvPr>
        <xdr:cNvCxnSpPr/>
      </xdr:nvCxnSpPr>
      <xdr:spPr>
        <a:xfrm flipV="1">
          <a:off x="7861300" y="1383228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65481</xdr:rowOff>
    </xdr:from>
    <xdr:to>
      <xdr:col>36</xdr:col>
      <xdr:colOff>165100</xdr:colOff>
      <xdr:row>80</xdr:row>
      <xdr:rowOff>167081</xdr:rowOff>
    </xdr:to>
    <xdr:sp macro="" textlink="">
      <xdr:nvSpPr>
        <xdr:cNvPr id="361" name="楕円 360">
          <a:extLst>
            <a:ext uri="{FF2B5EF4-FFF2-40B4-BE49-F238E27FC236}">
              <a16:creationId xmlns:a16="http://schemas.microsoft.com/office/drawing/2014/main" id="{716FE1A1-CDF0-4716-B794-916FC62060A2}"/>
            </a:ext>
          </a:extLst>
        </xdr:cNvPr>
        <xdr:cNvSpPr/>
      </xdr:nvSpPr>
      <xdr:spPr>
        <a:xfrm>
          <a:off x="6921500" y="137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116281</xdr:rowOff>
    </xdr:from>
    <xdr:to>
      <xdr:col>41</xdr:col>
      <xdr:colOff>50800</xdr:colOff>
      <xdr:row>80</xdr:row>
      <xdr:rowOff>118111</xdr:rowOff>
    </xdr:to>
    <xdr:cxnSp macro="">
      <xdr:nvCxnSpPr>
        <xdr:cNvPr id="362" name="直線コネクタ 361">
          <a:extLst>
            <a:ext uri="{FF2B5EF4-FFF2-40B4-BE49-F238E27FC236}">
              <a16:creationId xmlns:a16="http://schemas.microsoft.com/office/drawing/2014/main" id="{7C6B3A4E-DC05-4C8B-A122-009E55E6D822}"/>
            </a:ext>
          </a:extLst>
        </xdr:cNvPr>
        <xdr:cNvCxnSpPr/>
      </xdr:nvCxnSpPr>
      <xdr:spPr>
        <a:xfrm>
          <a:off x="6972300" y="1383228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67225</xdr:rowOff>
    </xdr:from>
    <xdr:ext cx="469744" cy="259045"/>
    <xdr:sp macro="" textlink="">
      <xdr:nvSpPr>
        <xdr:cNvPr id="363" name="n_1aveValue【公営住宅】&#10;一人当たり面積">
          <a:extLst>
            <a:ext uri="{FF2B5EF4-FFF2-40B4-BE49-F238E27FC236}">
              <a16:creationId xmlns:a16="http://schemas.microsoft.com/office/drawing/2014/main" id="{7D0016DE-C10B-408B-9A3F-FF38AC1E0D99}"/>
            </a:ext>
          </a:extLst>
        </xdr:cNvPr>
        <xdr:cNvSpPr txBox="1"/>
      </xdr:nvSpPr>
      <xdr:spPr>
        <a:xfrm>
          <a:off x="9391727" y="1429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60825</xdr:rowOff>
    </xdr:from>
    <xdr:ext cx="469744" cy="259045"/>
    <xdr:sp macro="" textlink="">
      <xdr:nvSpPr>
        <xdr:cNvPr id="364" name="n_2aveValue【公営住宅】&#10;一人当たり面積">
          <a:extLst>
            <a:ext uri="{FF2B5EF4-FFF2-40B4-BE49-F238E27FC236}">
              <a16:creationId xmlns:a16="http://schemas.microsoft.com/office/drawing/2014/main" id="{5756F0E7-08CF-4B64-ABB1-DF1417AD3F28}"/>
            </a:ext>
          </a:extLst>
        </xdr:cNvPr>
        <xdr:cNvSpPr txBox="1"/>
      </xdr:nvSpPr>
      <xdr:spPr>
        <a:xfrm>
          <a:off x="8515427" y="142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5" name="n_3aveValue【公営住宅】&#10;一人当たり面積">
          <a:extLst>
            <a:ext uri="{FF2B5EF4-FFF2-40B4-BE49-F238E27FC236}">
              <a16:creationId xmlns:a16="http://schemas.microsoft.com/office/drawing/2014/main" id="{D2E7349D-EFFD-4FC4-95DF-F3AA20ED3C26}"/>
            </a:ext>
          </a:extLst>
        </xdr:cNvPr>
        <xdr:cNvSpPr txBox="1"/>
      </xdr:nvSpPr>
      <xdr:spPr>
        <a:xfrm>
          <a:off x="7626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B6FE47CB-CB78-41B9-AB85-C3691CA4BA50}"/>
            </a:ext>
          </a:extLst>
        </xdr:cNvPr>
        <xdr:cNvSpPr txBox="1"/>
      </xdr:nvSpPr>
      <xdr:spPr>
        <a:xfrm>
          <a:off x="6737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12158</xdr:rowOff>
    </xdr:from>
    <xdr:ext cx="469744" cy="259045"/>
    <xdr:sp macro="" textlink="">
      <xdr:nvSpPr>
        <xdr:cNvPr id="367" name="n_1mainValue【公営住宅】&#10;一人当たり面積">
          <a:extLst>
            <a:ext uri="{FF2B5EF4-FFF2-40B4-BE49-F238E27FC236}">
              <a16:creationId xmlns:a16="http://schemas.microsoft.com/office/drawing/2014/main" id="{C837268B-A707-4072-9E81-4581E0D953B3}"/>
            </a:ext>
          </a:extLst>
        </xdr:cNvPr>
        <xdr:cNvSpPr txBox="1"/>
      </xdr:nvSpPr>
      <xdr:spPr>
        <a:xfrm>
          <a:off x="9391727"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12158</xdr:rowOff>
    </xdr:from>
    <xdr:ext cx="469744" cy="259045"/>
    <xdr:sp macro="" textlink="">
      <xdr:nvSpPr>
        <xdr:cNvPr id="368" name="n_2mainValue【公営住宅】&#10;一人当たり面積">
          <a:extLst>
            <a:ext uri="{FF2B5EF4-FFF2-40B4-BE49-F238E27FC236}">
              <a16:creationId xmlns:a16="http://schemas.microsoft.com/office/drawing/2014/main" id="{77341FA9-F767-4BB6-AAD5-E9F19BCF7BF0}"/>
            </a:ext>
          </a:extLst>
        </xdr:cNvPr>
        <xdr:cNvSpPr txBox="1"/>
      </xdr:nvSpPr>
      <xdr:spPr>
        <a:xfrm>
          <a:off x="8515427"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13988</xdr:rowOff>
    </xdr:from>
    <xdr:ext cx="469744" cy="259045"/>
    <xdr:sp macro="" textlink="">
      <xdr:nvSpPr>
        <xdr:cNvPr id="369" name="n_3mainValue【公営住宅】&#10;一人当たり面積">
          <a:extLst>
            <a:ext uri="{FF2B5EF4-FFF2-40B4-BE49-F238E27FC236}">
              <a16:creationId xmlns:a16="http://schemas.microsoft.com/office/drawing/2014/main" id="{9133D6ED-8684-4494-80D8-CEE36BCDC5C2}"/>
            </a:ext>
          </a:extLst>
        </xdr:cNvPr>
        <xdr:cNvSpPr txBox="1"/>
      </xdr:nvSpPr>
      <xdr:spPr>
        <a:xfrm>
          <a:off x="7626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12158</xdr:rowOff>
    </xdr:from>
    <xdr:ext cx="469744" cy="259045"/>
    <xdr:sp macro="" textlink="">
      <xdr:nvSpPr>
        <xdr:cNvPr id="370" name="n_4mainValue【公営住宅】&#10;一人当たり面積">
          <a:extLst>
            <a:ext uri="{FF2B5EF4-FFF2-40B4-BE49-F238E27FC236}">
              <a16:creationId xmlns:a16="http://schemas.microsoft.com/office/drawing/2014/main" id="{DD45E2EE-1721-424C-9186-2A1A8ED28671}"/>
            </a:ext>
          </a:extLst>
        </xdr:cNvPr>
        <xdr:cNvSpPr txBox="1"/>
      </xdr:nvSpPr>
      <xdr:spPr>
        <a:xfrm>
          <a:off x="6737427"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2C0094B-D24C-4AB0-A390-9BCE12D2A8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8D7F6AC0-8E43-4451-AEB2-F142628FE9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131FD4E-5312-4717-828E-B61D851238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C0B43C4A-36A7-48AE-A5C3-708033922B9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35A218C1-F8FD-4DAD-B772-6690F33060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D9CD550-5252-4E73-A28F-2681BC6A33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33314D9-E6C5-40FD-A6BB-B90D85519D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ACEA873-A5E9-4A1F-AADC-C856D169E5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D09FDC0B-E1E7-4450-A912-CE454CF72F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8C996EE-B60C-47DB-AA9F-E2C1FF7F9A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1FCFE430-ED35-4404-9B74-ACA3DD1F7E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EF9EC9D3-DC4D-472D-A97A-1750E33889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3FD221EE-9466-49CC-A8E4-F4CD242683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DDF6511-E5B4-43F1-8B39-61E1825261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BD567593-A99C-4A83-9D87-0763E9EEEF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E34D8167-12FD-4A97-B512-ACB674B3DE6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75D1E3ED-5260-4471-B53D-313437CC05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9DD98196-1ADA-49C5-B966-663AC4A142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C0244FF9-0479-4775-9A08-CD85FADC58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197F18BC-A848-4B93-8195-39A44BC4E3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7DD5DE6D-6730-4A55-8D4F-9D55A30F7F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DC2180AB-5528-49DE-B771-E9890796C4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249A7536-D57A-4FD2-AF52-C9736A0DA8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5FFDA523-7D8C-4928-A2D0-1EFAAD4F81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F0525B64-B535-40CC-ADD4-6F5BB21288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9DC44533-7439-4BB1-889C-A6CF669582A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C9C7FCF9-3191-4E0F-9712-7E0E4A86CA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DD7C04E7-CD4C-46DD-9D88-5E1E2F326B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a:extLst>
            <a:ext uri="{FF2B5EF4-FFF2-40B4-BE49-F238E27FC236}">
              <a16:creationId xmlns:a16="http://schemas.microsoft.com/office/drawing/2014/main" id="{F61C81FE-8BB6-4155-A397-15E9837B297F}"/>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B1AA0F9D-ED26-4051-A3C7-C4A6D34C448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B89553FE-C5CD-46D1-ABBB-F45703CE76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95888D24-A5FB-49B7-A089-5F040A313ED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2D50392D-E521-4A97-B769-7B8F3586DC5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C158A062-6C34-49B1-9A4A-C1471553BA8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7C41FC7E-93A1-4211-8BD9-0D14AEB606D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C386466A-3C34-462B-A83A-22F546C1A9B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D99D5EEA-8894-4B08-9FDD-2AC6784C081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8DBDA66C-CD07-4A2F-9535-9264AB1C10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a:extLst>
            <a:ext uri="{FF2B5EF4-FFF2-40B4-BE49-F238E27FC236}">
              <a16:creationId xmlns:a16="http://schemas.microsoft.com/office/drawing/2014/main" id="{F2FC3341-63EE-42A9-AB02-376AA1C7969C}"/>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7C091417-EFA0-4F90-9C4C-359EF456B5B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22AFD890-271A-4735-ABF5-8735D9E9503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449E11BE-D270-4DC9-87CE-C00B240621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413" name="直線コネクタ 412">
          <a:extLst>
            <a:ext uri="{FF2B5EF4-FFF2-40B4-BE49-F238E27FC236}">
              <a16:creationId xmlns:a16="http://schemas.microsoft.com/office/drawing/2014/main" id="{50107360-35CB-4661-A09D-873015CA664A}"/>
            </a:ext>
          </a:extLst>
        </xdr:cNvPr>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F47556D9-D5E1-4FC8-814C-A30A26F1C69B}"/>
            </a:ext>
          </a:extLst>
        </xdr:cNvPr>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415" name="直線コネクタ 414">
          <a:extLst>
            <a:ext uri="{FF2B5EF4-FFF2-40B4-BE49-F238E27FC236}">
              <a16:creationId xmlns:a16="http://schemas.microsoft.com/office/drawing/2014/main" id="{D8702DC2-6EF4-4AC1-860E-9E74C5E9C319}"/>
            </a:ext>
          </a:extLst>
        </xdr:cNvPr>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88BD6C5E-523E-468C-A27E-042291ABB0C2}"/>
            </a:ext>
          </a:extLst>
        </xdr:cNvPr>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417" name="直線コネクタ 416">
          <a:extLst>
            <a:ext uri="{FF2B5EF4-FFF2-40B4-BE49-F238E27FC236}">
              <a16:creationId xmlns:a16="http://schemas.microsoft.com/office/drawing/2014/main" id="{6812F6EA-890E-4090-9A38-7C96BCB6BCA4}"/>
            </a:ext>
          </a:extLst>
        </xdr:cNvPr>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C48FE9F-77E1-4177-AB40-EBA09F0695F3}"/>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19" name="フローチャート: 判断 418">
          <a:extLst>
            <a:ext uri="{FF2B5EF4-FFF2-40B4-BE49-F238E27FC236}">
              <a16:creationId xmlns:a16="http://schemas.microsoft.com/office/drawing/2014/main" id="{0533189F-D72C-4710-92D0-3A8A91C4E50D}"/>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420" name="フローチャート: 判断 419">
          <a:extLst>
            <a:ext uri="{FF2B5EF4-FFF2-40B4-BE49-F238E27FC236}">
              <a16:creationId xmlns:a16="http://schemas.microsoft.com/office/drawing/2014/main" id="{3846A3E9-918F-4387-A283-05EE8D760CA4}"/>
            </a:ext>
          </a:extLst>
        </xdr:cNvPr>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21" name="フローチャート: 判断 420">
          <a:extLst>
            <a:ext uri="{FF2B5EF4-FFF2-40B4-BE49-F238E27FC236}">
              <a16:creationId xmlns:a16="http://schemas.microsoft.com/office/drawing/2014/main" id="{8161F3B5-4408-4B4E-8EBA-DDBAFF39B8DF}"/>
            </a:ext>
          </a:extLst>
        </xdr:cNvPr>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422" name="フローチャート: 判断 421">
          <a:extLst>
            <a:ext uri="{FF2B5EF4-FFF2-40B4-BE49-F238E27FC236}">
              <a16:creationId xmlns:a16="http://schemas.microsoft.com/office/drawing/2014/main" id="{4BA55CC8-733E-4D48-B011-CF72CCF87619}"/>
            </a:ext>
          </a:extLst>
        </xdr:cNvPr>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23" name="フローチャート: 判断 422">
          <a:extLst>
            <a:ext uri="{FF2B5EF4-FFF2-40B4-BE49-F238E27FC236}">
              <a16:creationId xmlns:a16="http://schemas.microsoft.com/office/drawing/2014/main" id="{46A91461-F75C-4B15-8536-19EB985BB524}"/>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7DDE731-508F-4C8A-976E-2C89DCF1C3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DEAE675-CA08-4E61-8E0F-BDBC01ECC2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80E85A6-4A3F-49F9-9608-065BCAB08E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0CF9E51-7C93-4379-B332-0247D7C72A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8C3F482-28C6-4930-8CEF-17BB5E738B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429" name="楕円 428">
          <a:extLst>
            <a:ext uri="{FF2B5EF4-FFF2-40B4-BE49-F238E27FC236}">
              <a16:creationId xmlns:a16="http://schemas.microsoft.com/office/drawing/2014/main" id="{0E0854A3-DB78-45A3-8B7E-16AFA70A56AA}"/>
            </a:ext>
          </a:extLst>
        </xdr:cNvPr>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35033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748A2B7-47F2-4BA7-9517-DD8915C7DD76}"/>
            </a:ext>
          </a:extLst>
        </xdr:cNvPr>
        <xdr:cNvSpPr txBox="1"/>
      </xdr:nvSpPr>
      <xdr:spPr>
        <a:xfrm>
          <a:off x="16357600" y="689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431" name="楕円 430">
          <a:extLst>
            <a:ext uri="{FF2B5EF4-FFF2-40B4-BE49-F238E27FC236}">
              <a16:creationId xmlns:a16="http://schemas.microsoft.com/office/drawing/2014/main" id="{E45091E2-FA0A-424D-9E49-9B492AC997AC}"/>
            </a:ext>
          </a:extLst>
        </xdr:cNvPr>
        <xdr:cNvSpPr/>
      </xdr:nvSpPr>
      <xdr:spPr>
        <a:xfrm>
          <a:off x="1543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170906</xdr:rowOff>
    </xdr:to>
    <xdr:cxnSp macro="">
      <xdr:nvCxnSpPr>
        <xdr:cNvPr id="432" name="直線コネクタ 431">
          <a:extLst>
            <a:ext uri="{FF2B5EF4-FFF2-40B4-BE49-F238E27FC236}">
              <a16:creationId xmlns:a16="http://schemas.microsoft.com/office/drawing/2014/main" id="{CFEED181-3FE9-4AF0-9D6D-7A3E73C64405}"/>
            </a:ext>
          </a:extLst>
        </xdr:cNvPr>
        <xdr:cNvCxnSpPr/>
      </xdr:nvCxnSpPr>
      <xdr:spPr>
        <a:xfrm>
          <a:off x="15481300" y="69766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113574</xdr:rowOff>
    </xdr:from>
    <xdr:to>
      <xdr:col>76</xdr:col>
      <xdr:colOff>165100</xdr:colOff>
      <xdr:row>41</xdr:row>
      <xdr:rowOff>43724</xdr:rowOff>
    </xdr:to>
    <xdr:sp macro="" textlink="">
      <xdr:nvSpPr>
        <xdr:cNvPr id="433" name="楕円 432">
          <a:extLst>
            <a:ext uri="{FF2B5EF4-FFF2-40B4-BE49-F238E27FC236}">
              <a16:creationId xmlns:a16="http://schemas.microsoft.com/office/drawing/2014/main" id="{3D3E7217-657F-409B-9B6A-F0203A09F82D}"/>
            </a:ext>
          </a:extLst>
        </xdr:cNvPr>
        <xdr:cNvSpPr/>
      </xdr:nvSpPr>
      <xdr:spPr>
        <a:xfrm>
          <a:off x="14541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164374</xdr:rowOff>
    </xdr:to>
    <xdr:cxnSp macro="">
      <xdr:nvCxnSpPr>
        <xdr:cNvPr id="434" name="直線コネクタ 433">
          <a:extLst>
            <a:ext uri="{FF2B5EF4-FFF2-40B4-BE49-F238E27FC236}">
              <a16:creationId xmlns:a16="http://schemas.microsoft.com/office/drawing/2014/main" id="{5BFB4680-7A3C-4181-AA88-284F23583787}"/>
            </a:ext>
          </a:extLst>
        </xdr:cNvPr>
        <xdr:cNvCxnSpPr/>
      </xdr:nvCxnSpPr>
      <xdr:spPr>
        <a:xfrm flipV="1">
          <a:off x="14592300" y="6976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435" name="楕円 434">
          <a:extLst>
            <a:ext uri="{FF2B5EF4-FFF2-40B4-BE49-F238E27FC236}">
              <a16:creationId xmlns:a16="http://schemas.microsoft.com/office/drawing/2014/main" id="{2CE20756-18BA-4FF4-883B-705987BC987C}"/>
            </a:ext>
          </a:extLst>
        </xdr:cNvPr>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164374</xdr:rowOff>
    </xdr:from>
    <xdr:to>
      <xdr:col>76</xdr:col>
      <xdr:colOff>114300</xdr:colOff>
      <xdr:row>40</xdr:row>
      <xdr:rowOff>170906</xdr:rowOff>
    </xdr:to>
    <xdr:cxnSp macro="">
      <xdr:nvCxnSpPr>
        <xdr:cNvPr id="436" name="直線コネクタ 435">
          <a:extLst>
            <a:ext uri="{FF2B5EF4-FFF2-40B4-BE49-F238E27FC236}">
              <a16:creationId xmlns:a16="http://schemas.microsoft.com/office/drawing/2014/main" id="{85808C31-00B4-420D-8CC5-116DB16F3048}"/>
            </a:ext>
          </a:extLst>
        </xdr:cNvPr>
        <xdr:cNvCxnSpPr/>
      </xdr:nvCxnSpPr>
      <xdr:spPr>
        <a:xfrm flipV="1">
          <a:off x="13703300" y="7022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77651</xdr:rowOff>
    </xdr:from>
    <xdr:to>
      <xdr:col>67</xdr:col>
      <xdr:colOff>101600</xdr:colOff>
      <xdr:row>41</xdr:row>
      <xdr:rowOff>7801</xdr:rowOff>
    </xdr:to>
    <xdr:sp macro="" textlink="">
      <xdr:nvSpPr>
        <xdr:cNvPr id="437" name="楕円 436">
          <a:extLst>
            <a:ext uri="{FF2B5EF4-FFF2-40B4-BE49-F238E27FC236}">
              <a16:creationId xmlns:a16="http://schemas.microsoft.com/office/drawing/2014/main" id="{C9A2EC8F-310F-4979-976C-829E074D57F6}"/>
            </a:ext>
          </a:extLst>
        </xdr:cNvPr>
        <xdr:cNvSpPr/>
      </xdr:nvSpPr>
      <xdr:spPr>
        <a:xfrm>
          <a:off x="12763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128451</xdr:rowOff>
    </xdr:from>
    <xdr:to>
      <xdr:col>71</xdr:col>
      <xdr:colOff>177800</xdr:colOff>
      <xdr:row>40</xdr:row>
      <xdr:rowOff>170906</xdr:rowOff>
    </xdr:to>
    <xdr:cxnSp macro="">
      <xdr:nvCxnSpPr>
        <xdr:cNvPr id="438" name="直線コネクタ 437">
          <a:extLst>
            <a:ext uri="{FF2B5EF4-FFF2-40B4-BE49-F238E27FC236}">
              <a16:creationId xmlns:a16="http://schemas.microsoft.com/office/drawing/2014/main" id="{51C8D1D5-C1A4-4F91-9720-D2595C06A04C}"/>
            </a:ext>
          </a:extLst>
        </xdr:cNvPr>
        <xdr:cNvCxnSpPr/>
      </xdr:nvCxnSpPr>
      <xdr:spPr>
        <a:xfrm>
          <a:off x="12814300" y="69864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8000</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2C3DC8F6-70E8-495F-861D-41D86C8B69AA}"/>
            </a:ext>
          </a:extLst>
        </xdr:cNvPr>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D5813D0-E521-4112-BEEB-F2090F2EDBBD}"/>
            </a:ext>
          </a:extLst>
        </xdr:cNvPr>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43923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69A9DCB3-7695-4765-A3DF-10D684658C86}"/>
            </a:ext>
          </a:extLst>
        </xdr:cNvPr>
        <xdr:cNvSpPr txBox="1"/>
      </xdr:nvSpPr>
      <xdr:spPr>
        <a:xfrm>
          <a:off x="13500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45EC5D9-0F0B-4030-9DDD-F30137436BA7}"/>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9AC16F24-5E19-4C6B-8701-219477B01BF2}"/>
            </a:ext>
          </a:extLst>
        </xdr:cNvPr>
        <xdr:cNvSpPr txBox="1"/>
      </xdr:nvSpPr>
      <xdr:spPr>
        <a:xfrm>
          <a:off x="152660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34851</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32F9DB78-68E3-40C4-84A7-406BEB43D382}"/>
            </a:ext>
          </a:extLst>
        </xdr:cNvPr>
        <xdr:cNvSpPr txBox="1"/>
      </xdr:nvSpPr>
      <xdr:spPr>
        <a:xfrm>
          <a:off x="14389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76435EBD-35C8-41C4-A817-15BBACD62576}"/>
            </a:ext>
          </a:extLst>
        </xdr:cNvPr>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170378</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E32A9551-6537-4454-B9FD-76216435A112}"/>
            </a:ext>
          </a:extLst>
        </xdr:cNvPr>
        <xdr:cNvSpPr txBox="1"/>
      </xdr:nvSpPr>
      <xdr:spPr>
        <a:xfrm>
          <a:off x="12611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444D60D3-099B-4128-B0E4-2A1A9D1C1D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249B3FE-3E8C-4D7E-BB2F-560BCA64F3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A6C6D43C-CF23-458F-9AB2-719E310159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F2F98978-580A-45AB-B3F1-1BB3D2E93B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9F0FE6F0-0B54-4035-9809-F24D6346BA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D8EAF318-844B-476F-80F2-5232EE78AA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477692ED-9ADA-4086-A41D-8B2FC29790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744B87B4-BC0B-4227-85D9-4E5C7742C9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81783517-3068-4EA5-832A-B57305F45B7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7471473-69A5-49C5-930C-72D8DCC13B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C3B5636D-5F5E-4207-B9E8-DC4C788ED51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4793BA4F-2EED-4BE9-9CAB-A9B57562883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7FE26F13-3A2C-4485-B93F-7B365F88C9D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83BABC45-B66D-482D-AC4E-769AC312DD2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65F7501D-E7E8-4C79-B46C-81196B5FB92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CE113B83-335F-41C0-812C-41EA6155E0F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63F56426-977E-436A-97C6-F165F56A947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1EA613CE-F824-4365-A950-5703E60EB6C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C9D67BD2-7CFD-4269-A749-C6DA731391B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35F9B03C-5C8D-46D3-9052-52FFD06BA16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6A01E14C-1D5A-4301-BDA0-9419F73A5E5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2384A2D8-7CE2-4591-92FE-04AC9C21C3D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20B720D-04AA-4415-BB29-D8DCD50E59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6A3EC6B-A68F-4E45-A336-71469CD35D6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BD0D638-6F30-46EA-9950-5554AA1EE9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472" name="直線コネクタ 471">
          <a:extLst>
            <a:ext uri="{FF2B5EF4-FFF2-40B4-BE49-F238E27FC236}">
              <a16:creationId xmlns:a16="http://schemas.microsoft.com/office/drawing/2014/main" id="{98D73FFC-900B-4B1D-96A5-73249D4E5113}"/>
            </a:ext>
          </a:extLst>
        </xdr:cNvPr>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353074B-F5A6-4D7D-905F-3FCD75909AA5}"/>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4" name="直線コネクタ 473">
          <a:extLst>
            <a:ext uri="{FF2B5EF4-FFF2-40B4-BE49-F238E27FC236}">
              <a16:creationId xmlns:a16="http://schemas.microsoft.com/office/drawing/2014/main" id="{0036E40C-B44A-4198-AA29-9A13B63B90CD}"/>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7C89CD02-9A93-44A7-B048-3200E41D93E7}"/>
            </a:ext>
          </a:extLst>
        </xdr:cNvPr>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476" name="直線コネクタ 475">
          <a:extLst>
            <a:ext uri="{FF2B5EF4-FFF2-40B4-BE49-F238E27FC236}">
              <a16:creationId xmlns:a16="http://schemas.microsoft.com/office/drawing/2014/main" id="{9B582EC0-6852-418C-BAEB-41E88CEFC375}"/>
            </a:ext>
          </a:extLst>
        </xdr:cNvPr>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37392</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217C11B7-C562-48CA-A376-9EC01C850E57}"/>
            </a:ext>
          </a:extLst>
        </xdr:cNvPr>
        <xdr:cNvSpPr txBox="1"/>
      </xdr:nvSpPr>
      <xdr:spPr>
        <a:xfrm>
          <a:off x="22199600" y="672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478" name="フローチャート: 判断 477">
          <a:extLst>
            <a:ext uri="{FF2B5EF4-FFF2-40B4-BE49-F238E27FC236}">
              <a16:creationId xmlns:a16="http://schemas.microsoft.com/office/drawing/2014/main" id="{B23B3B6C-9E15-4B25-AF38-4240987C95B4}"/>
            </a:ext>
          </a:extLst>
        </xdr:cNvPr>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479" name="フローチャート: 判断 478">
          <a:extLst>
            <a:ext uri="{FF2B5EF4-FFF2-40B4-BE49-F238E27FC236}">
              <a16:creationId xmlns:a16="http://schemas.microsoft.com/office/drawing/2014/main" id="{B62ECC67-DCD4-4E7E-A19C-7BA4CE0AB5FC}"/>
            </a:ext>
          </a:extLst>
        </xdr:cNvPr>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480" name="フローチャート: 判断 479">
          <a:extLst>
            <a:ext uri="{FF2B5EF4-FFF2-40B4-BE49-F238E27FC236}">
              <a16:creationId xmlns:a16="http://schemas.microsoft.com/office/drawing/2014/main" id="{55CBD7AD-0BEF-45BF-9372-7A01766DA1D9}"/>
            </a:ext>
          </a:extLst>
        </xdr:cNvPr>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481" name="フローチャート: 判断 480">
          <a:extLst>
            <a:ext uri="{FF2B5EF4-FFF2-40B4-BE49-F238E27FC236}">
              <a16:creationId xmlns:a16="http://schemas.microsoft.com/office/drawing/2014/main" id="{7A41C6AB-9EB7-451D-9B3C-2BCA1A8156C5}"/>
            </a:ext>
          </a:extLst>
        </xdr:cNvPr>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482" name="フローチャート: 判断 481">
          <a:extLst>
            <a:ext uri="{FF2B5EF4-FFF2-40B4-BE49-F238E27FC236}">
              <a16:creationId xmlns:a16="http://schemas.microsoft.com/office/drawing/2014/main" id="{DE2FEFF9-D93F-498A-B958-568CDBC2A94E}"/>
            </a:ext>
          </a:extLst>
        </xdr:cNvPr>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1E56F95-EB8D-4B4A-BAEC-C9D685BA5F6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5DD7A8D-0E82-4134-BAEE-FF24F52E0A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4D79C0B-B070-4322-B9ED-B833E6E0FA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660A35F-7049-4DDE-ACB2-E3C288889A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3063685-DAEF-4C8C-8D08-1D60F7871A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58057</xdr:rowOff>
    </xdr:from>
    <xdr:to>
      <xdr:col>116</xdr:col>
      <xdr:colOff>114300</xdr:colOff>
      <xdr:row>40</xdr:row>
      <xdr:rowOff>159657</xdr:rowOff>
    </xdr:to>
    <xdr:sp macro="" textlink="">
      <xdr:nvSpPr>
        <xdr:cNvPr id="488" name="楕円 487">
          <a:extLst>
            <a:ext uri="{FF2B5EF4-FFF2-40B4-BE49-F238E27FC236}">
              <a16:creationId xmlns:a16="http://schemas.microsoft.com/office/drawing/2014/main" id="{38B7A65A-5BCE-4539-B07E-94E01EAA24B0}"/>
            </a:ext>
          </a:extLst>
        </xdr:cNvPr>
        <xdr:cNvSpPr/>
      </xdr:nvSpPr>
      <xdr:spPr>
        <a:xfrm>
          <a:off x="22110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36484</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A876A40D-BFEB-4B4E-BAC5-D75E6431DE99}"/>
            </a:ext>
          </a:extLst>
        </xdr:cNvPr>
        <xdr:cNvSpPr txBox="1"/>
      </xdr:nvSpPr>
      <xdr:spPr>
        <a:xfrm>
          <a:off x="22199600"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36285</xdr:rowOff>
    </xdr:from>
    <xdr:to>
      <xdr:col>112</xdr:col>
      <xdr:colOff>38100</xdr:colOff>
      <xdr:row>40</xdr:row>
      <xdr:rowOff>137885</xdr:rowOff>
    </xdr:to>
    <xdr:sp macro="" textlink="">
      <xdr:nvSpPr>
        <xdr:cNvPr id="490" name="楕円 489">
          <a:extLst>
            <a:ext uri="{FF2B5EF4-FFF2-40B4-BE49-F238E27FC236}">
              <a16:creationId xmlns:a16="http://schemas.microsoft.com/office/drawing/2014/main" id="{FB562597-F38A-418D-BC32-2DC34EBA621C}"/>
            </a:ext>
          </a:extLst>
        </xdr:cNvPr>
        <xdr:cNvSpPr/>
      </xdr:nvSpPr>
      <xdr:spPr>
        <a:xfrm>
          <a:off x="21272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87085</xdr:rowOff>
    </xdr:from>
    <xdr:to>
      <xdr:col>116</xdr:col>
      <xdr:colOff>63500</xdr:colOff>
      <xdr:row>40</xdr:row>
      <xdr:rowOff>108857</xdr:rowOff>
    </xdr:to>
    <xdr:cxnSp macro="">
      <xdr:nvCxnSpPr>
        <xdr:cNvPr id="491" name="直線コネクタ 490">
          <a:extLst>
            <a:ext uri="{FF2B5EF4-FFF2-40B4-BE49-F238E27FC236}">
              <a16:creationId xmlns:a16="http://schemas.microsoft.com/office/drawing/2014/main" id="{0D192BCD-5632-48F7-B6BE-552263231263}"/>
            </a:ext>
          </a:extLst>
        </xdr:cNvPr>
        <xdr:cNvCxnSpPr/>
      </xdr:nvCxnSpPr>
      <xdr:spPr>
        <a:xfrm>
          <a:off x="21323300" y="69450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92" name="楕円 491">
          <a:extLst>
            <a:ext uri="{FF2B5EF4-FFF2-40B4-BE49-F238E27FC236}">
              <a16:creationId xmlns:a16="http://schemas.microsoft.com/office/drawing/2014/main" id="{5A4B9CAF-7D8E-4491-B093-358BE439A2CE}"/>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87085</xdr:rowOff>
    </xdr:to>
    <xdr:cxnSp macro="">
      <xdr:nvCxnSpPr>
        <xdr:cNvPr id="493" name="直線コネクタ 492">
          <a:extLst>
            <a:ext uri="{FF2B5EF4-FFF2-40B4-BE49-F238E27FC236}">
              <a16:creationId xmlns:a16="http://schemas.microsoft.com/office/drawing/2014/main" id="{4E04E749-C839-43A9-AB6B-77DF06E12CA3}"/>
            </a:ext>
          </a:extLst>
        </xdr:cNvPr>
        <xdr:cNvCxnSpPr/>
      </xdr:nvCxnSpPr>
      <xdr:spPr>
        <a:xfrm>
          <a:off x="20434300" y="69342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94" name="楕円 493">
          <a:extLst>
            <a:ext uri="{FF2B5EF4-FFF2-40B4-BE49-F238E27FC236}">
              <a16:creationId xmlns:a16="http://schemas.microsoft.com/office/drawing/2014/main" id="{3E1F505E-DC74-481F-BA5D-7592D05A3BF5}"/>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76200</xdr:rowOff>
    </xdr:to>
    <xdr:cxnSp macro="">
      <xdr:nvCxnSpPr>
        <xdr:cNvPr id="495" name="直線コネクタ 494">
          <a:extLst>
            <a:ext uri="{FF2B5EF4-FFF2-40B4-BE49-F238E27FC236}">
              <a16:creationId xmlns:a16="http://schemas.microsoft.com/office/drawing/2014/main" id="{B5755B6B-B36A-4696-81D9-A632D2E04111}"/>
            </a:ext>
          </a:extLst>
        </xdr:cNvPr>
        <xdr:cNvCxnSpPr/>
      </xdr:nvCxnSpPr>
      <xdr:spPr>
        <a:xfrm>
          <a:off x="19545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14515</xdr:rowOff>
    </xdr:from>
    <xdr:to>
      <xdr:col>98</xdr:col>
      <xdr:colOff>38100</xdr:colOff>
      <xdr:row>40</xdr:row>
      <xdr:rowOff>116115</xdr:rowOff>
    </xdr:to>
    <xdr:sp macro="" textlink="">
      <xdr:nvSpPr>
        <xdr:cNvPr id="496" name="楕円 495">
          <a:extLst>
            <a:ext uri="{FF2B5EF4-FFF2-40B4-BE49-F238E27FC236}">
              <a16:creationId xmlns:a16="http://schemas.microsoft.com/office/drawing/2014/main" id="{8E079677-C80F-4C8E-90AF-D8F30B0D7A36}"/>
            </a:ext>
          </a:extLst>
        </xdr:cNvPr>
        <xdr:cNvSpPr/>
      </xdr:nvSpPr>
      <xdr:spPr>
        <a:xfrm>
          <a:off x="18605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65315</xdr:rowOff>
    </xdr:from>
    <xdr:to>
      <xdr:col>102</xdr:col>
      <xdr:colOff>114300</xdr:colOff>
      <xdr:row>40</xdr:row>
      <xdr:rowOff>76200</xdr:rowOff>
    </xdr:to>
    <xdr:cxnSp macro="">
      <xdr:nvCxnSpPr>
        <xdr:cNvPr id="497" name="直線コネクタ 496">
          <a:extLst>
            <a:ext uri="{FF2B5EF4-FFF2-40B4-BE49-F238E27FC236}">
              <a16:creationId xmlns:a16="http://schemas.microsoft.com/office/drawing/2014/main" id="{13738FA2-CDB0-4E11-AC26-2B7680EF7EFF}"/>
            </a:ext>
          </a:extLst>
        </xdr:cNvPr>
        <xdr:cNvCxnSpPr/>
      </xdr:nvCxnSpPr>
      <xdr:spPr>
        <a:xfrm>
          <a:off x="18656300" y="692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121755</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853B1525-9C26-42AC-8C4B-7CA592187C6D}"/>
            </a:ext>
          </a:extLst>
        </xdr:cNvPr>
        <xdr:cNvSpPr txBox="1"/>
      </xdr:nvSpPr>
      <xdr:spPr>
        <a:xfrm>
          <a:off x="21075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121755</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6BF7979-32A0-415A-B2BB-4A986F7E2E1F}"/>
            </a:ext>
          </a:extLst>
        </xdr:cNvPr>
        <xdr:cNvSpPr txBox="1"/>
      </xdr:nvSpPr>
      <xdr:spPr>
        <a:xfrm>
          <a:off x="20199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110870</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E88830C-6749-4DBF-A673-A81CCA001DB7}"/>
            </a:ext>
          </a:extLst>
        </xdr:cNvPr>
        <xdr:cNvSpPr txBox="1"/>
      </xdr:nvSpPr>
      <xdr:spPr>
        <a:xfrm>
          <a:off x="19310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6BC3765-C75E-4F30-85AB-E2A7E5AE11F3}"/>
            </a:ext>
          </a:extLst>
        </xdr:cNvPr>
        <xdr:cNvSpPr txBox="1"/>
      </xdr:nvSpPr>
      <xdr:spPr>
        <a:xfrm>
          <a:off x="18421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129012</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9AEC488-C6CB-41B7-8EEE-5FF2AC56B490}"/>
            </a:ext>
          </a:extLst>
        </xdr:cNvPr>
        <xdr:cNvSpPr txBox="1"/>
      </xdr:nvSpPr>
      <xdr:spPr>
        <a:xfrm>
          <a:off x="210757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2E75CF8-FD8B-4519-BC10-6BB97726F65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043B44F-B713-41BD-8F48-8639087E33F4}"/>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107242</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906D23C-05FD-4105-80B4-2E2981437672}"/>
            </a:ext>
          </a:extLst>
        </xdr:cNvPr>
        <xdr:cNvSpPr txBox="1"/>
      </xdr:nvSpPr>
      <xdr:spPr>
        <a:xfrm>
          <a:off x="18421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62E67AA-2338-44BB-A6C5-E170D22271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890D7DD-279B-41A9-AB27-42666A5FD2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BBEB767-D4F3-4A0C-8044-89BFBD4625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B100CD1-79B3-4937-A01E-2E803DEF5D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A4E69AA-4D54-40FF-B33C-AB7AC5A99F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59FED33-6A26-4118-A7C5-6138F787A2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2FC6A42-E8EE-4197-B1D3-183E9CACE3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19AAB1B-01F4-4DAC-A8CE-C9FA04F985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09633FB-58F4-426A-A154-38BABDED0B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6453DB8-C5DE-478E-B836-D6FEA5F0BA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09EC5EC9-1AAB-4C2A-906E-23167FBBCE8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1E01FEB2-65CD-42E2-9950-82EAE179CB0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a:extLst>
            <a:ext uri="{FF2B5EF4-FFF2-40B4-BE49-F238E27FC236}">
              <a16:creationId xmlns:a16="http://schemas.microsoft.com/office/drawing/2014/main" id="{D3C74BEE-E82C-4781-BEB9-FB59AE8CCED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17694693-0999-4072-8920-102EF3C3385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E2231637-4A67-467F-BE65-BEAABAF3DD3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AFFC7E86-8601-49CD-B52B-7833E71A89F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B03A47F0-0FD5-4C0A-A013-33729DCC18E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364EF7E-6E96-408F-BA64-50E11B95422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93915A41-4AA5-4ACE-B5CA-EE2F62A3CE1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88A84C2-2698-4C75-9A5F-64CA7E33D6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862159E1-36EA-4852-8EA5-121E613540A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9A7D7A87-1676-411F-868C-22A46D0744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528" name="直線コネクタ 527">
          <a:extLst>
            <a:ext uri="{FF2B5EF4-FFF2-40B4-BE49-F238E27FC236}">
              <a16:creationId xmlns:a16="http://schemas.microsoft.com/office/drawing/2014/main" id="{1D97E5AF-02CE-4AE5-BDDB-3D70036EB93E}"/>
            </a:ext>
          </a:extLst>
        </xdr:cNvPr>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336EBD5-289F-4656-A982-0C90FA5E4194}"/>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530" name="直線コネクタ 529">
          <a:extLst>
            <a:ext uri="{FF2B5EF4-FFF2-40B4-BE49-F238E27FC236}">
              <a16:creationId xmlns:a16="http://schemas.microsoft.com/office/drawing/2014/main" id="{6ADBF453-23D4-4000-9C92-81F27EA464E9}"/>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3284DAE-A432-4A74-97ED-126CA26068A5}"/>
            </a:ext>
          </a:extLst>
        </xdr:cNvPr>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532" name="直線コネクタ 531">
          <a:extLst>
            <a:ext uri="{FF2B5EF4-FFF2-40B4-BE49-F238E27FC236}">
              <a16:creationId xmlns:a16="http://schemas.microsoft.com/office/drawing/2014/main" id="{B20FA2B9-696F-4252-9E56-E637380CEEF7}"/>
            </a:ext>
          </a:extLst>
        </xdr:cNvPr>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81A917F-70A2-4B4B-B192-83C95C02937D}"/>
            </a:ext>
          </a:extLst>
        </xdr:cNvPr>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34" name="フローチャート: 判断 533">
          <a:extLst>
            <a:ext uri="{FF2B5EF4-FFF2-40B4-BE49-F238E27FC236}">
              <a16:creationId xmlns:a16="http://schemas.microsoft.com/office/drawing/2014/main" id="{D714B49E-C91C-4FC3-BFC2-6C60BF984C9C}"/>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5" name="フローチャート: 判断 534">
          <a:extLst>
            <a:ext uri="{FF2B5EF4-FFF2-40B4-BE49-F238E27FC236}">
              <a16:creationId xmlns:a16="http://schemas.microsoft.com/office/drawing/2014/main" id="{5B191225-1AB4-4958-95C5-95FD1839F32B}"/>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536" name="フローチャート: 判断 535">
          <a:extLst>
            <a:ext uri="{FF2B5EF4-FFF2-40B4-BE49-F238E27FC236}">
              <a16:creationId xmlns:a16="http://schemas.microsoft.com/office/drawing/2014/main" id="{21F498FD-CEA1-4B25-9FE0-F1DAC76DD5F0}"/>
            </a:ext>
          </a:extLst>
        </xdr:cNvPr>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537" name="フローチャート: 判断 536">
          <a:extLst>
            <a:ext uri="{FF2B5EF4-FFF2-40B4-BE49-F238E27FC236}">
              <a16:creationId xmlns:a16="http://schemas.microsoft.com/office/drawing/2014/main" id="{2A407D33-CB57-4E46-B704-ECDF94D9E187}"/>
            </a:ext>
          </a:extLst>
        </xdr:cNvPr>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538" name="フローチャート: 判断 537">
          <a:extLst>
            <a:ext uri="{FF2B5EF4-FFF2-40B4-BE49-F238E27FC236}">
              <a16:creationId xmlns:a16="http://schemas.microsoft.com/office/drawing/2014/main" id="{C28921BA-4547-4B77-9EDC-ACB954057284}"/>
            </a:ext>
          </a:extLst>
        </xdr:cNvPr>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146AC81-F868-4080-8E37-2DC8E6FFCA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D314F1F-DE85-4C9C-8064-5156F15234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35FEF4C-5270-4251-9C98-66C5303028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22CBC90-D880-420B-ACF5-A5D1FD42E5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423CBE0-FD1F-43EA-BD5F-AA5B34C9CC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544" name="楕円 543">
          <a:extLst>
            <a:ext uri="{FF2B5EF4-FFF2-40B4-BE49-F238E27FC236}">
              <a16:creationId xmlns:a16="http://schemas.microsoft.com/office/drawing/2014/main" id="{61786424-6C86-4DA0-8069-FF613AA84692}"/>
            </a:ext>
          </a:extLst>
        </xdr:cNvPr>
        <xdr:cNvSpPr/>
      </xdr:nvSpPr>
      <xdr:spPr>
        <a:xfrm>
          <a:off x="16268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71645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9B277926-2C71-4EBD-AE92-7F621502119E}"/>
            </a:ext>
          </a:extLst>
        </xdr:cNvPr>
        <xdr:cNvSpPr txBox="1"/>
      </xdr:nvSpPr>
      <xdr:spPr>
        <a:xfrm>
          <a:off x="1635760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20066</xdr:rowOff>
    </xdr:from>
    <xdr:to>
      <xdr:col>81</xdr:col>
      <xdr:colOff>101600</xdr:colOff>
      <xdr:row>61</xdr:row>
      <xdr:rowOff>121666</xdr:rowOff>
    </xdr:to>
    <xdr:sp macro="" textlink="">
      <xdr:nvSpPr>
        <xdr:cNvPr id="546" name="楕円 545">
          <a:extLst>
            <a:ext uri="{FF2B5EF4-FFF2-40B4-BE49-F238E27FC236}">
              <a16:creationId xmlns:a16="http://schemas.microsoft.com/office/drawing/2014/main" id="{1BAF28C2-DDB4-49E3-8410-2AE5059C1226}"/>
            </a:ext>
          </a:extLst>
        </xdr:cNvPr>
        <xdr:cNvSpPr/>
      </xdr:nvSpPr>
      <xdr:spPr>
        <a:xfrm>
          <a:off x="15430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70866</xdr:rowOff>
    </xdr:from>
    <xdr:to>
      <xdr:col>85</xdr:col>
      <xdr:colOff>127000</xdr:colOff>
      <xdr:row>61</xdr:row>
      <xdr:rowOff>144018</xdr:rowOff>
    </xdr:to>
    <xdr:cxnSp macro="">
      <xdr:nvCxnSpPr>
        <xdr:cNvPr id="547" name="直線コネクタ 546">
          <a:extLst>
            <a:ext uri="{FF2B5EF4-FFF2-40B4-BE49-F238E27FC236}">
              <a16:creationId xmlns:a16="http://schemas.microsoft.com/office/drawing/2014/main" id="{1A1093B8-74FE-40B7-9F64-4723F75F262C}"/>
            </a:ext>
          </a:extLst>
        </xdr:cNvPr>
        <xdr:cNvCxnSpPr/>
      </xdr:nvCxnSpPr>
      <xdr:spPr>
        <a:xfrm>
          <a:off x="15481300" y="105293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48" name="楕円 547">
          <a:extLst>
            <a:ext uri="{FF2B5EF4-FFF2-40B4-BE49-F238E27FC236}">
              <a16:creationId xmlns:a16="http://schemas.microsoft.com/office/drawing/2014/main" id="{9294F6B5-A313-4122-989E-9F676F155BAF}"/>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62</xdr:row>
      <xdr:rowOff>0</xdr:rowOff>
    </xdr:to>
    <xdr:cxnSp macro="">
      <xdr:nvCxnSpPr>
        <xdr:cNvPr id="549" name="直線コネクタ 548">
          <a:extLst>
            <a:ext uri="{FF2B5EF4-FFF2-40B4-BE49-F238E27FC236}">
              <a16:creationId xmlns:a16="http://schemas.microsoft.com/office/drawing/2014/main" id="{400C80E7-F672-436C-BBC5-923E37AEB7A9}"/>
            </a:ext>
          </a:extLst>
        </xdr:cNvPr>
        <xdr:cNvCxnSpPr/>
      </xdr:nvCxnSpPr>
      <xdr:spPr>
        <a:xfrm flipV="1">
          <a:off x="14592300" y="105293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93218</xdr:rowOff>
    </xdr:from>
    <xdr:to>
      <xdr:col>72</xdr:col>
      <xdr:colOff>38100</xdr:colOff>
      <xdr:row>62</xdr:row>
      <xdr:rowOff>23368</xdr:rowOff>
    </xdr:to>
    <xdr:sp macro="" textlink="">
      <xdr:nvSpPr>
        <xdr:cNvPr id="550" name="楕円 549">
          <a:extLst>
            <a:ext uri="{FF2B5EF4-FFF2-40B4-BE49-F238E27FC236}">
              <a16:creationId xmlns:a16="http://schemas.microsoft.com/office/drawing/2014/main" id="{69652395-D6BA-47C4-8CB1-4A606C4BA6C7}"/>
            </a:ext>
          </a:extLst>
        </xdr:cNvPr>
        <xdr:cNvSpPr/>
      </xdr:nvSpPr>
      <xdr:spPr>
        <a:xfrm>
          <a:off x="13652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144018</xdr:rowOff>
    </xdr:from>
    <xdr:to>
      <xdr:col>76</xdr:col>
      <xdr:colOff>114300</xdr:colOff>
      <xdr:row>62</xdr:row>
      <xdr:rowOff>0</xdr:rowOff>
    </xdr:to>
    <xdr:cxnSp macro="">
      <xdr:nvCxnSpPr>
        <xdr:cNvPr id="551" name="直線コネクタ 550">
          <a:extLst>
            <a:ext uri="{FF2B5EF4-FFF2-40B4-BE49-F238E27FC236}">
              <a16:creationId xmlns:a16="http://schemas.microsoft.com/office/drawing/2014/main" id="{E6DCCD9B-6C15-4949-8D3C-4F46987FD4C2}"/>
            </a:ext>
          </a:extLst>
        </xdr:cNvPr>
        <xdr:cNvCxnSpPr/>
      </xdr:nvCxnSpPr>
      <xdr:spPr>
        <a:xfrm>
          <a:off x="13703300" y="10602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2" name="楕円 551">
          <a:extLst>
            <a:ext uri="{FF2B5EF4-FFF2-40B4-BE49-F238E27FC236}">
              <a16:creationId xmlns:a16="http://schemas.microsoft.com/office/drawing/2014/main" id="{12529142-3438-41A5-992B-932DC7488EC1}"/>
            </a:ext>
          </a:extLst>
        </xdr:cNvPr>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144018</xdr:rowOff>
    </xdr:to>
    <xdr:cxnSp macro="">
      <xdr:nvCxnSpPr>
        <xdr:cNvPr id="553" name="直線コネクタ 552">
          <a:extLst>
            <a:ext uri="{FF2B5EF4-FFF2-40B4-BE49-F238E27FC236}">
              <a16:creationId xmlns:a16="http://schemas.microsoft.com/office/drawing/2014/main" id="{FEA9A5AF-EADC-414C-91A7-7CBA831FCD0B}"/>
            </a:ext>
          </a:extLst>
        </xdr:cNvPr>
        <xdr:cNvCxnSpPr/>
      </xdr:nvCxnSpPr>
      <xdr:spPr>
        <a:xfrm>
          <a:off x="12814300" y="10538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54" name="n_1aveValue【学校施設】&#10;有形固定資産減価償却率">
          <a:extLst>
            <a:ext uri="{FF2B5EF4-FFF2-40B4-BE49-F238E27FC236}">
              <a16:creationId xmlns:a16="http://schemas.microsoft.com/office/drawing/2014/main" id="{545F41C1-6DD5-4150-B0D8-29994F2C4262}"/>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145051</xdr:rowOff>
    </xdr:from>
    <xdr:ext cx="405111" cy="259045"/>
    <xdr:sp macro="" textlink="">
      <xdr:nvSpPr>
        <xdr:cNvPr id="555" name="n_2aveValue【学校施設】&#10;有形固定資産減価償却率">
          <a:extLst>
            <a:ext uri="{FF2B5EF4-FFF2-40B4-BE49-F238E27FC236}">
              <a16:creationId xmlns:a16="http://schemas.microsoft.com/office/drawing/2014/main" id="{CAC9B5E9-8590-4A7E-A070-89F3D157686D}"/>
            </a:ext>
          </a:extLst>
        </xdr:cNvPr>
        <xdr:cNvSpPr txBox="1"/>
      </xdr:nvSpPr>
      <xdr:spPr>
        <a:xfrm>
          <a:off x="143897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556" name="n_3aveValue【学校施設】&#10;有形固定資産減価償却率">
          <a:extLst>
            <a:ext uri="{FF2B5EF4-FFF2-40B4-BE49-F238E27FC236}">
              <a16:creationId xmlns:a16="http://schemas.microsoft.com/office/drawing/2014/main" id="{74A3B8DB-0173-4C0C-8357-DC84A04F3660}"/>
            </a:ext>
          </a:extLst>
        </xdr:cNvPr>
        <xdr:cNvSpPr txBox="1"/>
      </xdr:nvSpPr>
      <xdr:spPr>
        <a:xfrm>
          <a:off x="13500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108475</xdr:rowOff>
    </xdr:from>
    <xdr:ext cx="405111" cy="259045"/>
    <xdr:sp macro="" textlink="">
      <xdr:nvSpPr>
        <xdr:cNvPr id="557" name="n_4aveValue【学校施設】&#10;有形固定資産減価償却率">
          <a:extLst>
            <a:ext uri="{FF2B5EF4-FFF2-40B4-BE49-F238E27FC236}">
              <a16:creationId xmlns:a16="http://schemas.microsoft.com/office/drawing/2014/main" id="{ACB87DE3-54C7-4AC8-A29F-2A6C9631743E}"/>
            </a:ext>
          </a:extLst>
        </xdr:cNvPr>
        <xdr:cNvSpPr txBox="1"/>
      </xdr:nvSpPr>
      <xdr:spPr>
        <a:xfrm>
          <a:off x="12611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112793</xdr:rowOff>
    </xdr:from>
    <xdr:ext cx="405111" cy="259045"/>
    <xdr:sp macro="" textlink="">
      <xdr:nvSpPr>
        <xdr:cNvPr id="558" name="n_1mainValue【学校施設】&#10;有形固定資産減価償却率">
          <a:extLst>
            <a:ext uri="{FF2B5EF4-FFF2-40B4-BE49-F238E27FC236}">
              <a16:creationId xmlns:a16="http://schemas.microsoft.com/office/drawing/2014/main" id="{5D09284B-851D-4B49-ABAA-AE1115D705DB}"/>
            </a:ext>
          </a:extLst>
        </xdr:cNvPr>
        <xdr:cNvSpPr txBox="1"/>
      </xdr:nvSpPr>
      <xdr:spPr>
        <a:xfrm>
          <a:off x="152660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59" name="n_2mainValue【学校施設】&#10;有形固定資産減価償却率">
          <a:extLst>
            <a:ext uri="{FF2B5EF4-FFF2-40B4-BE49-F238E27FC236}">
              <a16:creationId xmlns:a16="http://schemas.microsoft.com/office/drawing/2014/main" id="{05DE9D66-0990-4D91-A334-7DD5191C8E04}"/>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14495</xdr:rowOff>
    </xdr:from>
    <xdr:ext cx="405111" cy="259045"/>
    <xdr:sp macro="" textlink="">
      <xdr:nvSpPr>
        <xdr:cNvPr id="560" name="n_3mainValue【学校施設】&#10;有形固定資産減価償却率">
          <a:extLst>
            <a:ext uri="{FF2B5EF4-FFF2-40B4-BE49-F238E27FC236}">
              <a16:creationId xmlns:a16="http://schemas.microsoft.com/office/drawing/2014/main" id="{F63568D6-9956-49FE-B3C8-5AABE95B6A9B}"/>
            </a:ext>
          </a:extLst>
        </xdr:cNvPr>
        <xdr:cNvSpPr txBox="1"/>
      </xdr:nvSpPr>
      <xdr:spPr>
        <a:xfrm>
          <a:off x="13500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1" name="n_4mainValue【学校施設】&#10;有形固定資産減価償却率">
          <a:extLst>
            <a:ext uri="{FF2B5EF4-FFF2-40B4-BE49-F238E27FC236}">
              <a16:creationId xmlns:a16="http://schemas.microsoft.com/office/drawing/2014/main" id="{618E99D7-4C2C-4599-A128-DA33B82C14C0}"/>
            </a:ext>
          </a:extLst>
        </xdr:cNvPr>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D84F4A4-2025-4829-871D-1ED66C948D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B17F059-A711-404B-87AF-A3321E1084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198ED14-F64D-419C-8D74-828149A0C9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BBC27E5F-04EB-4985-A0E8-5046CF2A78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ECCAF99E-3692-462D-B49E-8280F9B7BA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155610A5-17D5-49C7-9794-6CEF03D5CB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B464C231-B9D3-4316-80B5-F75D1CA3CA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D8D002D-6837-4805-8BEE-C911FE0EA4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ACB0B6A5-14BE-45CA-BECE-81DBAB8DB59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56A59B5-E8AF-42C3-9158-3694955C37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433D90C3-24FA-4AE8-8365-72558B9F87A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8F09F3A1-6F26-47D9-B75F-4EA967CE052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87803BDB-37B1-421D-98AC-EE6C236852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38F2F7BA-8183-48C7-ABE0-69901F6378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C8128E29-47D8-48CB-9085-13282EA7E0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B64A5294-4BFA-4F4B-8B28-A5A06FFEBA8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CC63DE04-2A17-49A6-B879-68958D68B0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A759F376-4BFD-4E8D-AE48-801BB358954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1901FF10-5DA9-41AD-90EE-4A2C2706336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8E64885-5692-4DA2-A04E-0DE223E825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D4E55ED1-A3A6-4254-B91F-0F0A94FD02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C7115841-5598-481B-B0BC-0D03B59699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584" name="直線コネクタ 583">
          <a:extLst>
            <a:ext uri="{FF2B5EF4-FFF2-40B4-BE49-F238E27FC236}">
              <a16:creationId xmlns:a16="http://schemas.microsoft.com/office/drawing/2014/main" id="{741AF9A7-073D-4311-9DDA-B616C868A391}"/>
            </a:ext>
          </a:extLst>
        </xdr:cNvPr>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85" name="【学校施設】&#10;一人当たり面積最小値テキスト">
          <a:extLst>
            <a:ext uri="{FF2B5EF4-FFF2-40B4-BE49-F238E27FC236}">
              <a16:creationId xmlns:a16="http://schemas.microsoft.com/office/drawing/2014/main" id="{09F0956D-DC7A-4B6C-BC61-8A74E25361E3}"/>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86" name="直線コネクタ 585">
          <a:extLst>
            <a:ext uri="{FF2B5EF4-FFF2-40B4-BE49-F238E27FC236}">
              <a16:creationId xmlns:a16="http://schemas.microsoft.com/office/drawing/2014/main" id="{AEF91DDB-64C0-4CAB-84B9-7187A4DA7BC9}"/>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87" name="【学校施設】&#10;一人当たり面積最大値テキスト">
          <a:extLst>
            <a:ext uri="{FF2B5EF4-FFF2-40B4-BE49-F238E27FC236}">
              <a16:creationId xmlns:a16="http://schemas.microsoft.com/office/drawing/2014/main" id="{E054BC06-FE0B-4DE7-BCC9-A825BDFB8CC1}"/>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88" name="直線コネクタ 587">
          <a:extLst>
            <a:ext uri="{FF2B5EF4-FFF2-40B4-BE49-F238E27FC236}">
              <a16:creationId xmlns:a16="http://schemas.microsoft.com/office/drawing/2014/main" id="{75056179-7811-4D85-881B-71C8A2650BFA}"/>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589" name="【学校施設】&#10;一人当たり面積平均値テキスト">
          <a:extLst>
            <a:ext uri="{FF2B5EF4-FFF2-40B4-BE49-F238E27FC236}">
              <a16:creationId xmlns:a16="http://schemas.microsoft.com/office/drawing/2014/main" id="{778F9E5E-E01A-4B5D-B4CA-5926B1CB5A46}"/>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90" name="フローチャート: 判断 589">
          <a:extLst>
            <a:ext uri="{FF2B5EF4-FFF2-40B4-BE49-F238E27FC236}">
              <a16:creationId xmlns:a16="http://schemas.microsoft.com/office/drawing/2014/main" id="{A546353A-2B56-47F6-8232-AD6756FD0BA9}"/>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591" name="フローチャート: 判断 590">
          <a:extLst>
            <a:ext uri="{FF2B5EF4-FFF2-40B4-BE49-F238E27FC236}">
              <a16:creationId xmlns:a16="http://schemas.microsoft.com/office/drawing/2014/main" id="{5DAA2A76-6A3D-42D9-BD12-7A0F56E64BB8}"/>
            </a:ext>
          </a:extLst>
        </xdr:cNvPr>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592" name="フローチャート: 判断 591">
          <a:extLst>
            <a:ext uri="{FF2B5EF4-FFF2-40B4-BE49-F238E27FC236}">
              <a16:creationId xmlns:a16="http://schemas.microsoft.com/office/drawing/2014/main" id="{A3CC0C1B-E140-46B1-AD84-EB8AFFCED69B}"/>
            </a:ext>
          </a:extLst>
        </xdr:cNvPr>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593" name="フローチャート: 判断 592">
          <a:extLst>
            <a:ext uri="{FF2B5EF4-FFF2-40B4-BE49-F238E27FC236}">
              <a16:creationId xmlns:a16="http://schemas.microsoft.com/office/drawing/2014/main" id="{4323C1EB-97CB-403C-B2FF-7F6962E8364A}"/>
            </a:ext>
          </a:extLst>
        </xdr:cNvPr>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594" name="フローチャート: 判断 593">
          <a:extLst>
            <a:ext uri="{FF2B5EF4-FFF2-40B4-BE49-F238E27FC236}">
              <a16:creationId xmlns:a16="http://schemas.microsoft.com/office/drawing/2014/main" id="{D43038AD-CA24-4095-8B3A-4778D40F181B}"/>
            </a:ext>
          </a:extLst>
        </xdr:cNvPr>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9FF2465-55F8-4E27-BE42-F569696D24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B76E9F8-765C-4B17-A34C-C1B2164C46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59F86AB-6898-42D2-8943-084B7176DA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0C91D6D-5E2C-47CE-B9A4-F695D3AF8DF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E386A63-C378-4B7A-98CC-B452EF87AC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600" name="楕円 599">
          <a:extLst>
            <a:ext uri="{FF2B5EF4-FFF2-40B4-BE49-F238E27FC236}">
              <a16:creationId xmlns:a16="http://schemas.microsoft.com/office/drawing/2014/main" id="{942F3E5D-54B5-487A-AA08-763A4F05A170}"/>
            </a:ext>
          </a:extLst>
        </xdr:cNvPr>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601" name="【学校施設】&#10;一人当たり面積該当値テキスト">
          <a:extLst>
            <a:ext uri="{FF2B5EF4-FFF2-40B4-BE49-F238E27FC236}">
              <a16:creationId xmlns:a16="http://schemas.microsoft.com/office/drawing/2014/main" id="{FB57B906-0A27-4E5C-A062-4D7CE7C70930}"/>
            </a:ext>
          </a:extLst>
        </xdr:cNvPr>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602" name="楕円 601">
          <a:extLst>
            <a:ext uri="{FF2B5EF4-FFF2-40B4-BE49-F238E27FC236}">
              <a16:creationId xmlns:a16="http://schemas.microsoft.com/office/drawing/2014/main" id="{FA949266-1442-4A98-A56A-F0EB002F56E8}"/>
            </a:ext>
          </a:extLst>
        </xdr:cNvPr>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13716</xdr:rowOff>
    </xdr:to>
    <xdr:cxnSp macro="">
      <xdr:nvCxnSpPr>
        <xdr:cNvPr id="603" name="直線コネクタ 602">
          <a:extLst>
            <a:ext uri="{FF2B5EF4-FFF2-40B4-BE49-F238E27FC236}">
              <a16:creationId xmlns:a16="http://schemas.microsoft.com/office/drawing/2014/main" id="{AE036534-7BD0-4BF6-BB5D-F8D96E21B386}"/>
            </a:ext>
          </a:extLst>
        </xdr:cNvPr>
        <xdr:cNvCxnSpPr/>
      </xdr:nvCxnSpPr>
      <xdr:spPr>
        <a:xfrm>
          <a:off x="21323300" y="10643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145796</xdr:rowOff>
    </xdr:from>
    <xdr:to>
      <xdr:col>107</xdr:col>
      <xdr:colOff>101600</xdr:colOff>
      <xdr:row>62</xdr:row>
      <xdr:rowOff>75946</xdr:rowOff>
    </xdr:to>
    <xdr:sp macro="" textlink="">
      <xdr:nvSpPr>
        <xdr:cNvPr id="604" name="楕円 603">
          <a:extLst>
            <a:ext uri="{FF2B5EF4-FFF2-40B4-BE49-F238E27FC236}">
              <a16:creationId xmlns:a16="http://schemas.microsoft.com/office/drawing/2014/main" id="{87E544DD-BF70-4463-9879-26B9C41613B2}"/>
            </a:ext>
          </a:extLst>
        </xdr:cNvPr>
        <xdr:cNvSpPr/>
      </xdr:nvSpPr>
      <xdr:spPr>
        <a:xfrm>
          <a:off x="20383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25146</xdr:rowOff>
    </xdr:to>
    <xdr:cxnSp macro="">
      <xdr:nvCxnSpPr>
        <xdr:cNvPr id="605" name="直線コネクタ 604">
          <a:extLst>
            <a:ext uri="{FF2B5EF4-FFF2-40B4-BE49-F238E27FC236}">
              <a16:creationId xmlns:a16="http://schemas.microsoft.com/office/drawing/2014/main" id="{A8267E26-3806-4A6F-B891-9F8973A8D8A7}"/>
            </a:ext>
          </a:extLst>
        </xdr:cNvPr>
        <xdr:cNvCxnSpPr/>
      </xdr:nvCxnSpPr>
      <xdr:spPr>
        <a:xfrm flipV="1">
          <a:off x="20434300" y="10643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6" name="楕円 605">
          <a:extLst>
            <a:ext uri="{FF2B5EF4-FFF2-40B4-BE49-F238E27FC236}">
              <a16:creationId xmlns:a16="http://schemas.microsoft.com/office/drawing/2014/main" id="{54D0EE12-407F-45CE-B5A4-B75FEDB32D08}"/>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25146</xdr:rowOff>
    </xdr:from>
    <xdr:to>
      <xdr:col>107</xdr:col>
      <xdr:colOff>50800</xdr:colOff>
      <xdr:row>62</xdr:row>
      <xdr:rowOff>32004</xdr:rowOff>
    </xdr:to>
    <xdr:cxnSp macro="">
      <xdr:nvCxnSpPr>
        <xdr:cNvPr id="607" name="直線コネクタ 606">
          <a:extLst>
            <a:ext uri="{FF2B5EF4-FFF2-40B4-BE49-F238E27FC236}">
              <a16:creationId xmlns:a16="http://schemas.microsoft.com/office/drawing/2014/main" id="{3C290A9A-66FC-4331-9225-0E3CFC36CF55}"/>
            </a:ext>
          </a:extLst>
        </xdr:cNvPr>
        <xdr:cNvCxnSpPr/>
      </xdr:nvCxnSpPr>
      <xdr:spPr>
        <a:xfrm flipV="1">
          <a:off x="19545300" y="1065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145796</xdr:rowOff>
    </xdr:from>
    <xdr:to>
      <xdr:col>98</xdr:col>
      <xdr:colOff>38100</xdr:colOff>
      <xdr:row>62</xdr:row>
      <xdr:rowOff>75946</xdr:rowOff>
    </xdr:to>
    <xdr:sp macro="" textlink="">
      <xdr:nvSpPr>
        <xdr:cNvPr id="608" name="楕円 607">
          <a:extLst>
            <a:ext uri="{FF2B5EF4-FFF2-40B4-BE49-F238E27FC236}">
              <a16:creationId xmlns:a16="http://schemas.microsoft.com/office/drawing/2014/main" id="{F8B433F5-D53B-493E-955A-FD2C12261DAE}"/>
            </a:ext>
          </a:extLst>
        </xdr:cNvPr>
        <xdr:cNvSpPr/>
      </xdr:nvSpPr>
      <xdr:spPr>
        <a:xfrm>
          <a:off x="18605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25146</xdr:rowOff>
    </xdr:from>
    <xdr:to>
      <xdr:col>102</xdr:col>
      <xdr:colOff>114300</xdr:colOff>
      <xdr:row>62</xdr:row>
      <xdr:rowOff>32004</xdr:rowOff>
    </xdr:to>
    <xdr:cxnSp macro="">
      <xdr:nvCxnSpPr>
        <xdr:cNvPr id="609" name="直線コネクタ 608">
          <a:extLst>
            <a:ext uri="{FF2B5EF4-FFF2-40B4-BE49-F238E27FC236}">
              <a16:creationId xmlns:a16="http://schemas.microsoft.com/office/drawing/2014/main" id="{E4811272-17D5-45C5-8355-1AF51AC9F130}"/>
            </a:ext>
          </a:extLst>
        </xdr:cNvPr>
        <xdr:cNvCxnSpPr/>
      </xdr:nvCxnSpPr>
      <xdr:spPr>
        <a:xfrm>
          <a:off x="18656300" y="1065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3319</xdr:rowOff>
    </xdr:from>
    <xdr:ext cx="469744" cy="259045"/>
    <xdr:sp macro="" textlink="">
      <xdr:nvSpPr>
        <xdr:cNvPr id="610" name="n_1aveValue【学校施設】&#10;一人当たり面積">
          <a:extLst>
            <a:ext uri="{FF2B5EF4-FFF2-40B4-BE49-F238E27FC236}">
              <a16:creationId xmlns:a16="http://schemas.microsoft.com/office/drawing/2014/main" id="{AA716A94-1408-4E4F-96E9-FEC50722290D}"/>
            </a:ext>
          </a:extLst>
        </xdr:cNvPr>
        <xdr:cNvSpPr txBox="1"/>
      </xdr:nvSpPr>
      <xdr:spPr>
        <a:xfrm>
          <a:off x="21075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611" name="n_2aveValue【学校施設】&#10;一人当たり面積">
          <a:extLst>
            <a:ext uri="{FF2B5EF4-FFF2-40B4-BE49-F238E27FC236}">
              <a16:creationId xmlns:a16="http://schemas.microsoft.com/office/drawing/2014/main" id="{3DC6B68E-B406-4B41-A165-8D06BC5B42DA}"/>
            </a:ext>
          </a:extLst>
        </xdr:cNvPr>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612" name="n_3aveValue【学校施設】&#10;一人当たり面積">
          <a:extLst>
            <a:ext uri="{FF2B5EF4-FFF2-40B4-BE49-F238E27FC236}">
              <a16:creationId xmlns:a16="http://schemas.microsoft.com/office/drawing/2014/main" id="{2918E220-5E1E-4C8E-B798-F7CE1651D291}"/>
            </a:ext>
          </a:extLst>
        </xdr:cNvPr>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613" name="n_4aveValue【学校施設】&#10;一人当たり面積">
          <a:extLst>
            <a:ext uri="{FF2B5EF4-FFF2-40B4-BE49-F238E27FC236}">
              <a16:creationId xmlns:a16="http://schemas.microsoft.com/office/drawing/2014/main" id="{04C14227-CF98-4811-A07F-0CC87AC8A074}"/>
            </a:ext>
          </a:extLst>
        </xdr:cNvPr>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55643</xdr:rowOff>
    </xdr:from>
    <xdr:ext cx="469744" cy="259045"/>
    <xdr:sp macro="" textlink="">
      <xdr:nvSpPr>
        <xdr:cNvPr id="614" name="n_1mainValue【学校施設】&#10;一人当たり面積">
          <a:extLst>
            <a:ext uri="{FF2B5EF4-FFF2-40B4-BE49-F238E27FC236}">
              <a16:creationId xmlns:a16="http://schemas.microsoft.com/office/drawing/2014/main" id="{F3CFD69D-58A8-47F0-951B-300AD517B268}"/>
            </a:ext>
          </a:extLst>
        </xdr:cNvPr>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67073</xdr:rowOff>
    </xdr:from>
    <xdr:ext cx="469744" cy="259045"/>
    <xdr:sp macro="" textlink="">
      <xdr:nvSpPr>
        <xdr:cNvPr id="615" name="n_2mainValue【学校施設】&#10;一人当たり面積">
          <a:extLst>
            <a:ext uri="{FF2B5EF4-FFF2-40B4-BE49-F238E27FC236}">
              <a16:creationId xmlns:a16="http://schemas.microsoft.com/office/drawing/2014/main" id="{8F58D748-1C48-471E-9D2A-586919E72B32}"/>
            </a:ext>
          </a:extLst>
        </xdr:cNvPr>
        <xdr:cNvSpPr txBox="1"/>
      </xdr:nvSpPr>
      <xdr:spPr>
        <a:xfrm>
          <a:off x="20199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16" name="n_3mainValue【学校施設】&#10;一人当たり面積">
          <a:extLst>
            <a:ext uri="{FF2B5EF4-FFF2-40B4-BE49-F238E27FC236}">
              <a16:creationId xmlns:a16="http://schemas.microsoft.com/office/drawing/2014/main" id="{8B5769BF-EA25-4915-93E6-AF35389DB979}"/>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67073</xdr:rowOff>
    </xdr:from>
    <xdr:ext cx="469744" cy="259045"/>
    <xdr:sp macro="" textlink="">
      <xdr:nvSpPr>
        <xdr:cNvPr id="617" name="n_4mainValue【学校施設】&#10;一人当たり面積">
          <a:extLst>
            <a:ext uri="{FF2B5EF4-FFF2-40B4-BE49-F238E27FC236}">
              <a16:creationId xmlns:a16="http://schemas.microsoft.com/office/drawing/2014/main" id="{18701D9F-098D-4E40-9F2C-8FD53EDEBFD6}"/>
            </a:ext>
          </a:extLst>
        </xdr:cNvPr>
        <xdr:cNvSpPr txBox="1"/>
      </xdr:nvSpPr>
      <xdr:spPr>
        <a:xfrm>
          <a:off x="18421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2E4BBB7-E7C6-40E9-BB06-65D76F78B6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66DB7C1-A496-4BE0-9F58-70DF452004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D963002-002F-40F0-8894-4664F3B853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64201BC3-B1DC-454E-8179-5BD286898A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7396CCA-6C40-43AF-8180-A8F3DCE054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935EDD6-70E3-4612-A4A9-4F779A1165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6F90366-0C01-47D7-9D3A-ECB82F41D3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A4F160F-9672-4EC9-929B-6AD667F4F1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E14F1C85-2912-4067-8234-AF38A5A4A7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9F962596-E1CA-4F90-9571-41037C67DA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16B41D35-A69C-4C37-ABB7-23B03653A2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9" name="直線コネクタ 628">
          <a:extLst>
            <a:ext uri="{FF2B5EF4-FFF2-40B4-BE49-F238E27FC236}">
              <a16:creationId xmlns:a16="http://schemas.microsoft.com/office/drawing/2014/main" id="{0E9536AA-6F02-426C-815D-3309AF20C0CD}"/>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0" name="テキスト ボックス 629">
          <a:extLst>
            <a:ext uri="{FF2B5EF4-FFF2-40B4-BE49-F238E27FC236}">
              <a16:creationId xmlns:a16="http://schemas.microsoft.com/office/drawing/2014/main" id="{B2756146-B8D0-438C-A408-6F7971EB5CE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1" name="直線コネクタ 630">
          <a:extLst>
            <a:ext uri="{FF2B5EF4-FFF2-40B4-BE49-F238E27FC236}">
              <a16:creationId xmlns:a16="http://schemas.microsoft.com/office/drawing/2014/main" id="{3702CFE8-B685-421F-B208-9E74DBB3A7F8}"/>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2" name="テキスト ボックス 631">
          <a:extLst>
            <a:ext uri="{FF2B5EF4-FFF2-40B4-BE49-F238E27FC236}">
              <a16:creationId xmlns:a16="http://schemas.microsoft.com/office/drawing/2014/main" id="{014D65E7-86EC-4B4E-A4C1-46CF2205B5AB}"/>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3" name="直線コネクタ 632">
          <a:extLst>
            <a:ext uri="{FF2B5EF4-FFF2-40B4-BE49-F238E27FC236}">
              <a16:creationId xmlns:a16="http://schemas.microsoft.com/office/drawing/2014/main" id="{7102297D-5A43-42E6-9D75-E22CC114F387}"/>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4" name="テキスト ボックス 633">
          <a:extLst>
            <a:ext uri="{FF2B5EF4-FFF2-40B4-BE49-F238E27FC236}">
              <a16:creationId xmlns:a16="http://schemas.microsoft.com/office/drawing/2014/main" id="{C4B9A6D9-61E2-4C2B-A666-E38517AC901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5" name="直線コネクタ 634">
          <a:extLst>
            <a:ext uri="{FF2B5EF4-FFF2-40B4-BE49-F238E27FC236}">
              <a16:creationId xmlns:a16="http://schemas.microsoft.com/office/drawing/2014/main" id="{F65B3FFD-C224-4202-965B-8BDA2560C0F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6" name="テキスト ボックス 635">
          <a:extLst>
            <a:ext uri="{FF2B5EF4-FFF2-40B4-BE49-F238E27FC236}">
              <a16:creationId xmlns:a16="http://schemas.microsoft.com/office/drawing/2014/main" id="{AC67CE47-CE79-423D-BEC2-C01DF206667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A8AC5A59-AD6C-4F0E-A0CB-F6E2345307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a:extLst>
            <a:ext uri="{FF2B5EF4-FFF2-40B4-BE49-F238E27FC236}">
              <a16:creationId xmlns:a16="http://schemas.microsoft.com/office/drawing/2014/main" id="{ADE40CCB-7116-42D0-AA07-F568E53AE66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2227AD2E-D878-44AC-BAF1-2D25E28F59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640" name="直線コネクタ 639">
          <a:extLst>
            <a:ext uri="{FF2B5EF4-FFF2-40B4-BE49-F238E27FC236}">
              <a16:creationId xmlns:a16="http://schemas.microsoft.com/office/drawing/2014/main" id="{27B393AB-988E-48C3-83B6-189177A17401}"/>
            </a:ext>
          </a:extLst>
        </xdr:cNvPr>
        <xdr:cNvCxnSpPr/>
      </xdr:nvCxnSpPr>
      <xdr:spPr>
        <a:xfrm flipV="1">
          <a:off x="16318864" y="13370052"/>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641" name="【児童館】&#10;有形固定資産減価償却率最小値テキスト">
          <a:extLst>
            <a:ext uri="{FF2B5EF4-FFF2-40B4-BE49-F238E27FC236}">
              <a16:creationId xmlns:a16="http://schemas.microsoft.com/office/drawing/2014/main" id="{72C3BA6D-BC6D-44DC-8C9E-685D4B1AFFBD}"/>
            </a:ext>
          </a:extLst>
        </xdr:cNvPr>
        <xdr:cNvSpPr txBox="1"/>
      </xdr:nvSpPr>
      <xdr:spPr>
        <a:xfrm>
          <a:off x="16357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642" name="直線コネクタ 641">
          <a:extLst>
            <a:ext uri="{FF2B5EF4-FFF2-40B4-BE49-F238E27FC236}">
              <a16:creationId xmlns:a16="http://schemas.microsoft.com/office/drawing/2014/main" id="{41A1C6A7-FC3F-4EAE-81A5-0A80B9C19720}"/>
            </a:ext>
          </a:extLst>
        </xdr:cNvPr>
        <xdr:cNvCxnSpPr/>
      </xdr:nvCxnSpPr>
      <xdr:spPr>
        <a:xfrm>
          <a:off x="16230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643" name="【児童館】&#10;有形固定資産減価償却率最大値テキスト">
          <a:extLst>
            <a:ext uri="{FF2B5EF4-FFF2-40B4-BE49-F238E27FC236}">
              <a16:creationId xmlns:a16="http://schemas.microsoft.com/office/drawing/2014/main" id="{8DC3CDFB-3BC3-4BE1-AF90-E932C6953A4E}"/>
            </a:ext>
          </a:extLst>
        </xdr:cNvPr>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644" name="直線コネクタ 643">
          <a:extLst>
            <a:ext uri="{FF2B5EF4-FFF2-40B4-BE49-F238E27FC236}">
              <a16:creationId xmlns:a16="http://schemas.microsoft.com/office/drawing/2014/main" id="{C71D9177-66BD-4AFF-A0C4-3A31A76BD1DD}"/>
            </a:ext>
          </a:extLst>
        </xdr:cNvPr>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28464</xdr:rowOff>
    </xdr:from>
    <xdr:ext cx="405111" cy="259045"/>
    <xdr:sp macro="" textlink="">
      <xdr:nvSpPr>
        <xdr:cNvPr id="645" name="【児童館】&#10;有形固定資産減価償却率平均値テキスト">
          <a:extLst>
            <a:ext uri="{FF2B5EF4-FFF2-40B4-BE49-F238E27FC236}">
              <a16:creationId xmlns:a16="http://schemas.microsoft.com/office/drawing/2014/main" id="{BF2125FD-7480-4F1F-981A-4A8C12DCACA0}"/>
            </a:ext>
          </a:extLst>
        </xdr:cNvPr>
        <xdr:cNvSpPr txBox="1"/>
      </xdr:nvSpPr>
      <xdr:spPr>
        <a:xfrm>
          <a:off x="16357600" y="13744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646" name="フローチャート: 判断 645">
          <a:extLst>
            <a:ext uri="{FF2B5EF4-FFF2-40B4-BE49-F238E27FC236}">
              <a16:creationId xmlns:a16="http://schemas.microsoft.com/office/drawing/2014/main" id="{CCB51922-40FE-4F07-9CC7-2E8A72C4D91F}"/>
            </a:ext>
          </a:extLst>
        </xdr:cNvPr>
        <xdr:cNvSpPr/>
      </xdr:nvSpPr>
      <xdr:spPr>
        <a:xfrm>
          <a:off x="162687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647" name="フローチャート: 判断 646">
          <a:extLst>
            <a:ext uri="{FF2B5EF4-FFF2-40B4-BE49-F238E27FC236}">
              <a16:creationId xmlns:a16="http://schemas.microsoft.com/office/drawing/2014/main" id="{B5FB7B82-0B26-48A3-BE9E-879AC9920E19}"/>
            </a:ext>
          </a:extLst>
        </xdr:cNvPr>
        <xdr:cNvSpPr/>
      </xdr:nvSpPr>
      <xdr:spPr>
        <a:xfrm>
          <a:off x="15430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48" name="フローチャート: 判断 647">
          <a:extLst>
            <a:ext uri="{FF2B5EF4-FFF2-40B4-BE49-F238E27FC236}">
              <a16:creationId xmlns:a16="http://schemas.microsoft.com/office/drawing/2014/main" id="{61CC22B5-0142-49D4-8A6F-7BB4124D9E96}"/>
            </a:ext>
          </a:extLst>
        </xdr:cNvPr>
        <xdr:cNvSpPr/>
      </xdr:nvSpPr>
      <xdr:spPr>
        <a:xfrm>
          <a:off x="14541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649" name="フローチャート: 判断 648">
          <a:extLst>
            <a:ext uri="{FF2B5EF4-FFF2-40B4-BE49-F238E27FC236}">
              <a16:creationId xmlns:a16="http://schemas.microsoft.com/office/drawing/2014/main" id="{36D08F97-A478-4C46-A72D-6D4BA1737AB3}"/>
            </a:ext>
          </a:extLst>
        </xdr:cNvPr>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50" name="フローチャート: 判断 649">
          <a:extLst>
            <a:ext uri="{FF2B5EF4-FFF2-40B4-BE49-F238E27FC236}">
              <a16:creationId xmlns:a16="http://schemas.microsoft.com/office/drawing/2014/main" id="{C6DF01F2-9647-42E3-80E1-769E65050235}"/>
            </a:ext>
          </a:extLst>
        </xdr:cNvPr>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953064A-80DD-4D1C-9FC4-5BC2980194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B11D5E7-E10D-4ED8-9F05-D2E2D01F02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9B02148-A854-46BF-8749-2F1978F360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4A1C74A-C27E-4F6A-B78E-D7DAD0325C1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38B0EF1-AC6C-47BB-B9B0-FAF8FE792A9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656" name="楕円 655">
          <a:extLst>
            <a:ext uri="{FF2B5EF4-FFF2-40B4-BE49-F238E27FC236}">
              <a16:creationId xmlns:a16="http://schemas.microsoft.com/office/drawing/2014/main" id="{111AF0C3-23B8-4B92-A6BC-F551C0E0BA09}"/>
            </a:ext>
          </a:extLst>
        </xdr:cNvPr>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657" name="【児童館】&#10;有形固定資産減価償却率該当値テキスト">
          <a:extLst>
            <a:ext uri="{FF2B5EF4-FFF2-40B4-BE49-F238E27FC236}">
              <a16:creationId xmlns:a16="http://schemas.microsoft.com/office/drawing/2014/main" id="{04FB0914-9DEF-4661-BCD4-AA8538A2D10D}"/>
            </a:ext>
          </a:extLst>
        </xdr:cNvPr>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macro="" textlink="">
      <xdr:nvSpPr>
        <xdr:cNvPr id="658" name="楕円 657">
          <a:extLst>
            <a:ext uri="{FF2B5EF4-FFF2-40B4-BE49-F238E27FC236}">
              <a16:creationId xmlns:a16="http://schemas.microsoft.com/office/drawing/2014/main" id="{23CE2E74-AAF2-487B-906B-0BF1BF6E7BA8}"/>
            </a:ext>
          </a:extLst>
        </xdr:cNvPr>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72389</xdr:rowOff>
    </xdr:from>
    <xdr:to>
      <xdr:col>85</xdr:col>
      <xdr:colOff>127000</xdr:colOff>
      <xdr:row>82</xdr:row>
      <xdr:rowOff>140970</xdr:rowOff>
    </xdr:to>
    <xdr:cxnSp macro="">
      <xdr:nvCxnSpPr>
        <xdr:cNvPr id="659" name="直線コネクタ 658">
          <a:extLst>
            <a:ext uri="{FF2B5EF4-FFF2-40B4-BE49-F238E27FC236}">
              <a16:creationId xmlns:a16="http://schemas.microsoft.com/office/drawing/2014/main" id="{34C4B10B-B61C-4295-B602-7DA0663A7DF5}"/>
            </a:ext>
          </a:extLst>
        </xdr:cNvPr>
        <xdr:cNvCxnSpPr/>
      </xdr:nvCxnSpPr>
      <xdr:spPr>
        <a:xfrm>
          <a:off x="15481300" y="141312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60" name="楕円 659">
          <a:extLst>
            <a:ext uri="{FF2B5EF4-FFF2-40B4-BE49-F238E27FC236}">
              <a16:creationId xmlns:a16="http://schemas.microsoft.com/office/drawing/2014/main" id="{7A6C0B7C-DDBF-46AC-8EBB-3A7025405C94}"/>
            </a:ext>
          </a:extLst>
        </xdr:cNvPr>
        <xdr:cNvSpPr/>
      </xdr:nvSpPr>
      <xdr:spPr>
        <a:xfrm>
          <a:off x="14541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72389</xdr:rowOff>
    </xdr:to>
    <xdr:cxnSp macro="">
      <xdr:nvCxnSpPr>
        <xdr:cNvPr id="661" name="直線コネクタ 660">
          <a:extLst>
            <a:ext uri="{FF2B5EF4-FFF2-40B4-BE49-F238E27FC236}">
              <a16:creationId xmlns:a16="http://schemas.microsoft.com/office/drawing/2014/main" id="{565B83C0-E51D-4DD6-A7A7-BC15F9598FDA}"/>
            </a:ext>
          </a:extLst>
        </xdr:cNvPr>
        <xdr:cNvCxnSpPr/>
      </xdr:nvCxnSpPr>
      <xdr:spPr>
        <a:xfrm>
          <a:off x="14592300" y="14131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154178</xdr:rowOff>
    </xdr:from>
    <xdr:to>
      <xdr:col>72</xdr:col>
      <xdr:colOff>38100</xdr:colOff>
      <xdr:row>82</xdr:row>
      <xdr:rowOff>84328</xdr:rowOff>
    </xdr:to>
    <xdr:sp macro="" textlink="">
      <xdr:nvSpPr>
        <xdr:cNvPr id="662" name="楕円 661">
          <a:extLst>
            <a:ext uri="{FF2B5EF4-FFF2-40B4-BE49-F238E27FC236}">
              <a16:creationId xmlns:a16="http://schemas.microsoft.com/office/drawing/2014/main" id="{1C53D78F-5974-4935-B7CF-5F7B752DCDA9}"/>
            </a:ext>
          </a:extLst>
        </xdr:cNvPr>
        <xdr:cNvSpPr/>
      </xdr:nvSpPr>
      <xdr:spPr>
        <a:xfrm>
          <a:off x="13652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33528</xdr:rowOff>
    </xdr:from>
    <xdr:to>
      <xdr:col>76</xdr:col>
      <xdr:colOff>114300</xdr:colOff>
      <xdr:row>82</xdr:row>
      <xdr:rowOff>72389</xdr:rowOff>
    </xdr:to>
    <xdr:cxnSp macro="">
      <xdr:nvCxnSpPr>
        <xdr:cNvPr id="663" name="直線コネクタ 662">
          <a:extLst>
            <a:ext uri="{FF2B5EF4-FFF2-40B4-BE49-F238E27FC236}">
              <a16:creationId xmlns:a16="http://schemas.microsoft.com/office/drawing/2014/main" id="{B19CFDD0-C8AC-4090-BDA6-DD2534D36CF2}"/>
            </a:ext>
          </a:extLst>
        </xdr:cNvPr>
        <xdr:cNvCxnSpPr/>
      </xdr:nvCxnSpPr>
      <xdr:spPr>
        <a:xfrm>
          <a:off x="13703300" y="140924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117602</xdr:rowOff>
    </xdr:from>
    <xdr:to>
      <xdr:col>67</xdr:col>
      <xdr:colOff>101600</xdr:colOff>
      <xdr:row>82</xdr:row>
      <xdr:rowOff>47752</xdr:rowOff>
    </xdr:to>
    <xdr:sp macro="" textlink="">
      <xdr:nvSpPr>
        <xdr:cNvPr id="664" name="楕円 663">
          <a:extLst>
            <a:ext uri="{FF2B5EF4-FFF2-40B4-BE49-F238E27FC236}">
              <a16:creationId xmlns:a16="http://schemas.microsoft.com/office/drawing/2014/main" id="{1E927AE9-EEA9-477F-B0C8-C92BA871DAEE}"/>
            </a:ext>
          </a:extLst>
        </xdr:cNvPr>
        <xdr:cNvSpPr/>
      </xdr:nvSpPr>
      <xdr:spPr>
        <a:xfrm>
          <a:off x="12763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168402</xdr:rowOff>
    </xdr:from>
    <xdr:to>
      <xdr:col>71</xdr:col>
      <xdr:colOff>177800</xdr:colOff>
      <xdr:row>82</xdr:row>
      <xdr:rowOff>33528</xdr:rowOff>
    </xdr:to>
    <xdr:cxnSp macro="">
      <xdr:nvCxnSpPr>
        <xdr:cNvPr id="665" name="直線コネクタ 664">
          <a:extLst>
            <a:ext uri="{FF2B5EF4-FFF2-40B4-BE49-F238E27FC236}">
              <a16:creationId xmlns:a16="http://schemas.microsoft.com/office/drawing/2014/main" id="{CF63036D-0553-4ED5-AAE9-81A0E4C9C069}"/>
            </a:ext>
          </a:extLst>
        </xdr:cNvPr>
        <xdr:cNvCxnSpPr/>
      </xdr:nvCxnSpPr>
      <xdr:spPr>
        <a:xfrm>
          <a:off x="12814300" y="14055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91712</xdr:rowOff>
    </xdr:from>
    <xdr:ext cx="405111" cy="259045"/>
    <xdr:sp macro="" textlink="">
      <xdr:nvSpPr>
        <xdr:cNvPr id="666" name="n_1aveValue【児童館】&#10;有形固定資産減価償却率">
          <a:extLst>
            <a:ext uri="{FF2B5EF4-FFF2-40B4-BE49-F238E27FC236}">
              <a16:creationId xmlns:a16="http://schemas.microsoft.com/office/drawing/2014/main" id="{9EC5E8C9-9BB4-4DA6-A077-F7700603104C}"/>
            </a:ext>
          </a:extLst>
        </xdr:cNvPr>
        <xdr:cNvSpPr txBox="1"/>
      </xdr:nvSpPr>
      <xdr:spPr>
        <a:xfrm>
          <a:off x="152660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667" name="n_2aveValue【児童館】&#10;有形固定資産減価償却率">
          <a:extLst>
            <a:ext uri="{FF2B5EF4-FFF2-40B4-BE49-F238E27FC236}">
              <a16:creationId xmlns:a16="http://schemas.microsoft.com/office/drawing/2014/main" id="{C68A6D15-FD84-4F99-993F-DFD241315090}"/>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73423</xdr:rowOff>
    </xdr:from>
    <xdr:ext cx="405111" cy="259045"/>
    <xdr:sp macro="" textlink="">
      <xdr:nvSpPr>
        <xdr:cNvPr id="668" name="n_3aveValue【児童館】&#10;有形固定資産減価償却率">
          <a:extLst>
            <a:ext uri="{FF2B5EF4-FFF2-40B4-BE49-F238E27FC236}">
              <a16:creationId xmlns:a16="http://schemas.microsoft.com/office/drawing/2014/main" id="{613F2481-02CF-4073-8B79-B678628D1EDB}"/>
            </a:ext>
          </a:extLst>
        </xdr:cNvPr>
        <xdr:cNvSpPr txBox="1"/>
      </xdr:nvSpPr>
      <xdr:spPr>
        <a:xfrm>
          <a:off x="13500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669" name="n_4aveValue【児童館】&#10;有形固定資産減価償却率">
          <a:extLst>
            <a:ext uri="{FF2B5EF4-FFF2-40B4-BE49-F238E27FC236}">
              <a16:creationId xmlns:a16="http://schemas.microsoft.com/office/drawing/2014/main" id="{C921D0A5-4339-4885-BECD-D37F9F926CBC}"/>
            </a:ext>
          </a:extLst>
        </xdr:cNvPr>
        <xdr:cNvSpPr txBox="1"/>
      </xdr:nvSpPr>
      <xdr:spPr>
        <a:xfrm>
          <a:off x="12611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114316</xdr:rowOff>
    </xdr:from>
    <xdr:ext cx="405111" cy="259045"/>
    <xdr:sp macro="" textlink="">
      <xdr:nvSpPr>
        <xdr:cNvPr id="670" name="n_1mainValue【児童館】&#10;有形固定資産減価償却率">
          <a:extLst>
            <a:ext uri="{FF2B5EF4-FFF2-40B4-BE49-F238E27FC236}">
              <a16:creationId xmlns:a16="http://schemas.microsoft.com/office/drawing/2014/main" id="{7262B4A8-EAE7-48AA-8090-0A2E77F3CACB}"/>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71" name="n_2mainValue【児童館】&#10;有形固定資産減価償却率">
          <a:extLst>
            <a:ext uri="{FF2B5EF4-FFF2-40B4-BE49-F238E27FC236}">
              <a16:creationId xmlns:a16="http://schemas.microsoft.com/office/drawing/2014/main" id="{CDBE1FAE-AC9D-4161-AB80-983715E153CE}"/>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75455</xdr:rowOff>
    </xdr:from>
    <xdr:ext cx="405111" cy="259045"/>
    <xdr:sp macro="" textlink="">
      <xdr:nvSpPr>
        <xdr:cNvPr id="672" name="n_3mainValue【児童館】&#10;有形固定資産減価償却率">
          <a:extLst>
            <a:ext uri="{FF2B5EF4-FFF2-40B4-BE49-F238E27FC236}">
              <a16:creationId xmlns:a16="http://schemas.microsoft.com/office/drawing/2014/main" id="{4A7CD04F-3A09-4D22-9233-6365E0B13EC5}"/>
            </a:ext>
          </a:extLst>
        </xdr:cNvPr>
        <xdr:cNvSpPr txBox="1"/>
      </xdr:nvSpPr>
      <xdr:spPr>
        <a:xfrm>
          <a:off x="13500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38879</xdr:rowOff>
    </xdr:from>
    <xdr:ext cx="405111" cy="259045"/>
    <xdr:sp macro="" textlink="">
      <xdr:nvSpPr>
        <xdr:cNvPr id="673" name="n_4mainValue【児童館】&#10;有形固定資産減価償却率">
          <a:extLst>
            <a:ext uri="{FF2B5EF4-FFF2-40B4-BE49-F238E27FC236}">
              <a16:creationId xmlns:a16="http://schemas.microsoft.com/office/drawing/2014/main" id="{80414C60-0097-4210-A792-D7A4B94A9889}"/>
            </a:ext>
          </a:extLst>
        </xdr:cNvPr>
        <xdr:cNvSpPr txBox="1"/>
      </xdr:nvSpPr>
      <xdr:spPr>
        <a:xfrm>
          <a:off x="12611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A84DD614-BD04-42F2-816A-18CD4CF72E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A0D9B150-2CDF-46A3-B348-1DD4DA27F8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56A19C33-0306-438C-9DC8-538F50E758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5C9C41C6-FF16-4D4B-802E-25461F769E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EE7A9C1C-982D-4AAE-8C23-38007B8433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594A973F-B867-4D63-B7AE-B0EB5BACBE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7A09186E-3ADB-4733-85A0-25312C0464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C5C51E7D-BEF6-44BC-9684-A74FEE6A9E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58FD74FD-18A5-4498-B993-9E2FA2FA83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7F82B0CD-6468-437A-B602-E270BE3908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937168AE-B98B-45E2-8651-26AFE1CCBF4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B184F997-8732-4208-B7AA-9E1CE4A5582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24A67834-AE0D-475E-9CA7-DA1C6E5471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CD561A06-0F36-4A01-AE13-A4BF1E0AC33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430E45E0-5052-4A15-A586-CB224C10B00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CB8C57D2-0382-4163-ADBE-09438B81623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FFCBE340-6B69-4715-9BFC-AAFA4FC61A2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399D51BE-4560-453A-B01B-4A0A9F1E10A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E8CFF68E-E2D7-4D08-8E8F-C2805E37FB2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B890EF08-4033-48B0-BDDB-8BF27B08C1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5EAB86B0-B8C1-4E74-A9CD-2B0ED96B5F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7DA14A11-C8C8-4D9A-9130-B1F3B3C38E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0E9D0923-90F5-4E8F-96A5-D09D4C6453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697" name="直線コネクタ 696">
          <a:extLst>
            <a:ext uri="{FF2B5EF4-FFF2-40B4-BE49-F238E27FC236}">
              <a16:creationId xmlns:a16="http://schemas.microsoft.com/office/drawing/2014/main" id="{4650568A-302C-41CF-A91D-058FAF464458}"/>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8" name="【児童館】&#10;一人当たり面積最小値テキスト">
          <a:extLst>
            <a:ext uri="{FF2B5EF4-FFF2-40B4-BE49-F238E27FC236}">
              <a16:creationId xmlns:a16="http://schemas.microsoft.com/office/drawing/2014/main" id="{2B2E8104-8E59-4887-8D06-B79B2B93F6F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9" name="直線コネクタ 698">
          <a:extLst>
            <a:ext uri="{FF2B5EF4-FFF2-40B4-BE49-F238E27FC236}">
              <a16:creationId xmlns:a16="http://schemas.microsoft.com/office/drawing/2014/main" id="{51C45BC1-5930-40AC-91E9-4120FB25890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0" name="【児童館】&#10;一人当たり面積最大値テキスト">
          <a:extLst>
            <a:ext uri="{FF2B5EF4-FFF2-40B4-BE49-F238E27FC236}">
              <a16:creationId xmlns:a16="http://schemas.microsoft.com/office/drawing/2014/main" id="{37BB32AE-A3A5-4131-BC71-B820B2872AA7}"/>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1" name="直線コネクタ 700">
          <a:extLst>
            <a:ext uri="{FF2B5EF4-FFF2-40B4-BE49-F238E27FC236}">
              <a16:creationId xmlns:a16="http://schemas.microsoft.com/office/drawing/2014/main" id="{0AB290D1-7A4A-4453-92A8-EFC79A3B350B}"/>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2" name="【児童館】&#10;一人当たり面積平均値テキスト">
          <a:extLst>
            <a:ext uri="{FF2B5EF4-FFF2-40B4-BE49-F238E27FC236}">
              <a16:creationId xmlns:a16="http://schemas.microsoft.com/office/drawing/2014/main" id="{8B15CAAD-26AE-4255-A0C2-89F3C98799BF}"/>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3" name="フローチャート: 判断 702">
          <a:extLst>
            <a:ext uri="{FF2B5EF4-FFF2-40B4-BE49-F238E27FC236}">
              <a16:creationId xmlns:a16="http://schemas.microsoft.com/office/drawing/2014/main" id="{0EB266B3-3C16-4790-BF53-02E72FF6D3CB}"/>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4" name="フローチャート: 判断 703">
          <a:extLst>
            <a:ext uri="{FF2B5EF4-FFF2-40B4-BE49-F238E27FC236}">
              <a16:creationId xmlns:a16="http://schemas.microsoft.com/office/drawing/2014/main" id="{C125CB0E-83E3-4C92-BA18-42C16702AA97}"/>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5" name="フローチャート: 判断 704">
          <a:extLst>
            <a:ext uri="{FF2B5EF4-FFF2-40B4-BE49-F238E27FC236}">
              <a16:creationId xmlns:a16="http://schemas.microsoft.com/office/drawing/2014/main" id="{73D2B2C9-24F9-4766-9FE8-C6FA7B74EF29}"/>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6" name="フローチャート: 判断 705">
          <a:extLst>
            <a:ext uri="{FF2B5EF4-FFF2-40B4-BE49-F238E27FC236}">
              <a16:creationId xmlns:a16="http://schemas.microsoft.com/office/drawing/2014/main" id="{CE40AE63-D0C6-46C5-863B-9202E1806274}"/>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7" name="フローチャート: 判断 706">
          <a:extLst>
            <a:ext uri="{FF2B5EF4-FFF2-40B4-BE49-F238E27FC236}">
              <a16:creationId xmlns:a16="http://schemas.microsoft.com/office/drawing/2014/main" id="{2AD80592-8D58-4FCF-A697-A2A23429B2AF}"/>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7C2436F-91EC-4C9F-B6E3-D595AF847E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6EE1C34-E270-46BC-BD7F-E04E9EBEBB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DB08715-3512-459B-9241-84037B5E3D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5FC90C2-AD7B-497F-B611-0938FD1B1D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8D070C3-18D8-4C81-8682-2848C70731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3" name="楕円 712">
          <a:extLst>
            <a:ext uri="{FF2B5EF4-FFF2-40B4-BE49-F238E27FC236}">
              <a16:creationId xmlns:a16="http://schemas.microsoft.com/office/drawing/2014/main" id="{9383ED32-1C62-41C0-8573-DBA3DCB24D5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14" name="【児童館】&#10;一人当たり面積該当値テキスト">
          <a:extLst>
            <a:ext uri="{FF2B5EF4-FFF2-40B4-BE49-F238E27FC236}">
              <a16:creationId xmlns:a16="http://schemas.microsoft.com/office/drawing/2014/main" id="{34D4E5B2-84DB-4667-BDCC-BB15C654C161}"/>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15" name="楕円 714">
          <a:extLst>
            <a:ext uri="{FF2B5EF4-FFF2-40B4-BE49-F238E27FC236}">
              <a16:creationId xmlns:a16="http://schemas.microsoft.com/office/drawing/2014/main" id="{5F5BC3EE-B809-4CEF-9252-FB980BE39ECE}"/>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16" name="直線コネクタ 715">
          <a:extLst>
            <a:ext uri="{FF2B5EF4-FFF2-40B4-BE49-F238E27FC236}">
              <a16:creationId xmlns:a16="http://schemas.microsoft.com/office/drawing/2014/main" id="{965127CF-CC49-44C1-B416-340D796CFDBB}"/>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17" name="楕円 716">
          <a:extLst>
            <a:ext uri="{FF2B5EF4-FFF2-40B4-BE49-F238E27FC236}">
              <a16:creationId xmlns:a16="http://schemas.microsoft.com/office/drawing/2014/main" id="{59889B99-FC59-45A6-B861-A3F0F755AD33}"/>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18" name="直線コネクタ 717">
          <a:extLst>
            <a:ext uri="{FF2B5EF4-FFF2-40B4-BE49-F238E27FC236}">
              <a16:creationId xmlns:a16="http://schemas.microsoft.com/office/drawing/2014/main" id="{9B95DDFD-86F1-4A27-BF78-EFDFF6297E35}"/>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19" name="楕円 718">
          <a:extLst>
            <a:ext uri="{FF2B5EF4-FFF2-40B4-BE49-F238E27FC236}">
              <a16:creationId xmlns:a16="http://schemas.microsoft.com/office/drawing/2014/main" id="{F043F772-6594-42AD-B4B9-13C8966B52B8}"/>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0" name="直線コネクタ 719">
          <a:extLst>
            <a:ext uri="{FF2B5EF4-FFF2-40B4-BE49-F238E27FC236}">
              <a16:creationId xmlns:a16="http://schemas.microsoft.com/office/drawing/2014/main" id="{12B713AF-A9CA-45D4-BEB4-35D6985A2AFE}"/>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1" name="楕円 720">
          <a:extLst>
            <a:ext uri="{FF2B5EF4-FFF2-40B4-BE49-F238E27FC236}">
              <a16:creationId xmlns:a16="http://schemas.microsoft.com/office/drawing/2014/main" id="{8CEB9D59-C38A-42AE-B6AB-99FE0B28D2C4}"/>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22" name="直線コネクタ 721">
          <a:extLst>
            <a:ext uri="{FF2B5EF4-FFF2-40B4-BE49-F238E27FC236}">
              <a16:creationId xmlns:a16="http://schemas.microsoft.com/office/drawing/2014/main" id="{858531D4-CC17-4351-B587-BD3361E1F778}"/>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3" name="n_1aveValue【児童館】&#10;一人当たり面積">
          <a:extLst>
            <a:ext uri="{FF2B5EF4-FFF2-40B4-BE49-F238E27FC236}">
              <a16:creationId xmlns:a16="http://schemas.microsoft.com/office/drawing/2014/main" id="{D8F9F758-26F6-43D6-B094-53C5376E8645}"/>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4" name="n_2aveValue【児童館】&#10;一人当たり面積">
          <a:extLst>
            <a:ext uri="{FF2B5EF4-FFF2-40B4-BE49-F238E27FC236}">
              <a16:creationId xmlns:a16="http://schemas.microsoft.com/office/drawing/2014/main" id="{76CD0E38-0F9D-4476-915C-5BAA58293B27}"/>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5" name="n_3aveValue【児童館】&#10;一人当たり面積">
          <a:extLst>
            <a:ext uri="{FF2B5EF4-FFF2-40B4-BE49-F238E27FC236}">
              <a16:creationId xmlns:a16="http://schemas.microsoft.com/office/drawing/2014/main" id="{3B7D46CA-64E0-447A-8850-4AF1891FDA1A}"/>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26" name="n_4aveValue【児童館】&#10;一人当たり面積">
          <a:extLst>
            <a:ext uri="{FF2B5EF4-FFF2-40B4-BE49-F238E27FC236}">
              <a16:creationId xmlns:a16="http://schemas.microsoft.com/office/drawing/2014/main" id="{5F45786E-63F3-4C56-8C57-AEF8AFA8B49F}"/>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27" name="n_1mainValue【児童館】&#10;一人当たり面積">
          <a:extLst>
            <a:ext uri="{FF2B5EF4-FFF2-40B4-BE49-F238E27FC236}">
              <a16:creationId xmlns:a16="http://schemas.microsoft.com/office/drawing/2014/main" id="{9765C4FC-2495-4E1A-B05A-D7A3CFC08E95}"/>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28" name="n_2mainValue【児童館】&#10;一人当たり面積">
          <a:extLst>
            <a:ext uri="{FF2B5EF4-FFF2-40B4-BE49-F238E27FC236}">
              <a16:creationId xmlns:a16="http://schemas.microsoft.com/office/drawing/2014/main" id="{32A2D4B1-989F-4861-A054-59BFF979E483}"/>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29" name="n_3mainValue【児童館】&#10;一人当たり面積">
          <a:extLst>
            <a:ext uri="{FF2B5EF4-FFF2-40B4-BE49-F238E27FC236}">
              <a16:creationId xmlns:a16="http://schemas.microsoft.com/office/drawing/2014/main" id="{69E1277A-9CB5-4540-9B70-665953BEEC8F}"/>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0" name="n_4mainValue【児童館】&#10;一人当たり面積">
          <a:extLst>
            <a:ext uri="{FF2B5EF4-FFF2-40B4-BE49-F238E27FC236}">
              <a16:creationId xmlns:a16="http://schemas.microsoft.com/office/drawing/2014/main" id="{EDD08D89-E544-4BC8-939B-2B812EA2DEE6}"/>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B489E050-C676-43B8-916A-5CCCAEB0BF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38AF1AD3-FC29-426A-888E-6512AC3D4B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B6C11D16-4172-46A3-A9F4-96485D0590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FBF714F2-01C9-47B4-8E89-197B3ABB62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4AAFC865-FAD6-43F5-ADB2-48F4C57A64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B5A8B8FF-5170-42C8-810B-383DF1A383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368AB298-CC21-4FD7-8D84-232B7AD3EF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3DC40D9-8D18-489B-8A6C-E9F8E9B63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246352CF-EE4E-4329-BD44-69C367B53E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7C40F841-7AE1-4CF4-A18A-6D941C698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C64FEE31-0F15-488F-9DB6-C0A4EFD5D3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8F1A4211-08A3-4159-8AAD-56B10EF7A3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69396DC4-D43B-48E0-BDB8-69EB93CDEF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8B5F0184-7BB1-4021-9308-6874A5D7F4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07CA8C6B-3E04-4C22-A512-F2F959AEC5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414DABFF-796C-42CF-B0FF-D3E0E15337A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53E0B6A6-2368-4CA5-A8C3-DBFC05C4D0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A9B5FFE9-0BE7-4FF3-9747-680E5DF76A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9C59C826-E494-47A7-B4AE-A3ECB04A80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多くの施設類型において、一人当たり延長・面積・有形固定資産（償却資産）額は、類似団体平均より小さく一人当たりで見るとストック量が多い団体ではない。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施設の管理・更新のための財源は限られているものの、施設を健全な状態で維持管理し、適切なサービスを提供していく必要があるため、施設の長寿命化に取り組んでいるが、結果的に有形固定資産減価償却率も高くならざるを得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主な施設類型別の分析としては、</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・道路については、舗装体全体の更新に代えて、切削オーバーレイ等による舗装の長寿命化を図っていることにより償却率が高くなっている。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・公営住宅については、一人当たり面積は類似団体内で大きいが、昭和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年代にかけて多く建築された住宅について近年順次建て替えを進めていることから、償却率は類似団体内で平均的な水準に留まっているものと考える。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・幼稚園、保育園、学校施設などの償却率については、昭和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年代にかけて、特に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年代に整備された施設が多いことから、高い水準となっている。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63857C-6B4C-4358-8055-5DA160EB62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D69586-2258-4D22-B768-6CAE822266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A344EC-61C3-4AC3-BE36-AC78A8DB3A1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3EDCA1-0971-481F-B8FC-14CD865A11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00426A-4240-4994-A420-563C00B0CD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E514B5-26BA-4A96-9196-16DCD82057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E1C177-B871-4D3E-9957-D9AADF138A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8628FD-9076-463C-AA02-560A6A3343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F8A43E-A26B-4E8C-8A07-E82F1C2CAD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9BF1F9-19E9-4C93-9324-F53882A8AB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A52BD4-6188-4B9C-BC32-B6A7ED311E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848781-47A2-496C-BEF9-BF22FF2C8A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CA91DD-6919-4F4D-A0DF-35A738987A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E2A6E9-6FDC-4A1A-BA7B-7950A0F5B5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6B4507-7417-470D-AF6A-8AC0136F3B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A4E0A9-9D44-4964-8DD0-E0D5E5A60E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DFA6B6-CC7E-418B-A26C-5561DF8205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24DE74-7854-4563-962D-9097E9440F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217A03-32D2-4F7B-9A6E-9387429A67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F60E4E-1BB0-4CE2-8F4B-2B9ECB052D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0D9CBD-C7AF-4CB3-BA67-AE2FE1DA89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A57D59-ADC3-40F1-9DB8-5976B3258D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C24995-5799-44E6-BADF-ADF1151C9F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951A5C-45D9-46D2-9FB8-9281A9928E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1F37B6-1380-4BD9-A75B-9ACDEB135A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4DA12F-457B-4980-9F35-4F13B76050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45ECDC-19CB-4E46-BD50-76B67B533C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E891D6-DF3B-4DEF-88A6-5658FF67A6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23E75B-D206-49B5-958C-CE45B2061C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0DD905-16C0-41C5-93BA-169404DDDA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1B3A37-0139-46DD-B07F-CC5561DDE4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243477-771E-44F3-956C-E683351C17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8D7FFA-DFD4-4891-866D-943FAFB1D6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32E268-4BC8-409F-A60B-900752CABD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32DAC5-007A-43F5-BCE5-E575326946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1EE8C7-D8CF-41AF-9059-27D16A22C8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9642B1-3EEE-4E5B-8F30-0082B762D7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C9D0AF-AB9A-41A2-B252-759DED9EF5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EC6AA4-A339-4233-82D3-3099B2F3BB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0A4598-1837-4D6B-AED0-078200D2F7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21C1A6-BB53-4005-8211-14DC12A60E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23CEAC9-15F0-4124-96E7-48AEB15E6EA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EB746A2-D19A-4F26-BAB7-84AF1926087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69BE3B7-2E70-4841-8EFF-E30FCE9742C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68E61D-522A-4E83-BAF7-B96B0195687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D99A2D-7425-471A-9480-5890561C158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0632D0-53EC-4422-8CD7-3844C23A51D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F090CE-84C7-47DA-8ACF-A7B8CCB0E09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254EDB-1B99-4F70-A9D0-EDAC070A5D8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9DE2366-503B-4990-9C2B-3E9D52990A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480A12-7873-4764-8491-94E9040E3BE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FA5BAF-AD32-4209-8BED-83DAFCEA17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5780A73-3B97-4B36-A360-07B12B9C239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5236488-8808-4F2E-B04A-590D776C654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FBE119C-77D4-4855-BB16-835082B7DDB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40</xdr:row>
      <xdr:rowOff>137160</xdr:rowOff>
    </xdr:to>
    <xdr:cxnSp macro="">
      <xdr:nvCxnSpPr>
        <xdr:cNvPr id="57" name="直線コネクタ 56">
          <a:extLst>
            <a:ext uri="{FF2B5EF4-FFF2-40B4-BE49-F238E27FC236}">
              <a16:creationId xmlns:a16="http://schemas.microsoft.com/office/drawing/2014/main" id="{7DD84CCE-0972-4B4C-8B28-287A8538E85D}"/>
            </a:ext>
          </a:extLst>
        </xdr:cNvPr>
        <xdr:cNvCxnSpPr/>
      </xdr:nvCxnSpPr>
      <xdr:spPr>
        <a:xfrm flipV="1">
          <a:off x="4634865" y="570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140987</xdr:rowOff>
    </xdr:from>
    <xdr:ext cx="405111" cy="259045"/>
    <xdr:sp macro="" textlink="">
      <xdr:nvSpPr>
        <xdr:cNvPr id="58" name="【図書館】&#10;有形固定資産減価償却率最小値テキスト">
          <a:extLst>
            <a:ext uri="{FF2B5EF4-FFF2-40B4-BE49-F238E27FC236}">
              <a16:creationId xmlns:a16="http://schemas.microsoft.com/office/drawing/2014/main" id="{A2424AFE-9EC6-45F1-9043-CDC98466D7FB}"/>
            </a:ext>
          </a:extLst>
        </xdr:cNvPr>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137160</xdr:rowOff>
    </xdr:from>
    <xdr:to>
      <xdr:col>24</xdr:col>
      <xdr:colOff>152400</xdr:colOff>
      <xdr:row>40</xdr:row>
      <xdr:rowOff>137160</xdr:rowOff>
    </xdr:to>
    <xdr:cxnSp macro="">
      <xdr:nvCxnSpPr>
        <xdr:cNvPr id="59" name="直線コネクタ 58">
          <a:extLst>
            <a:ext uri="{FF2B5EF4-FFF2-40B4-BE49-F238E27FC236}">
              <a16:creationId xmlns:a16="http://schemas.microsoft.com/office/drawing/2014/main" id="{239C022C-9BEA-4B0A-B4C4-87C7A47A6465}"/>
            </a:ext>
          </a:extLst>
        </xdr:cNvPr>
        <xdr:cNvCxnSpPr/>
      </xdr:nvCxnSpPr>
      <xdr:spPr>
        <a:xfrm>
          <a:off x="4546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a:extLst>
            <a:ext uri="{FF2B5EF4-FFF2-40B4-BE49-F238E27FC236}">
              <a16:creationId xmlns:a16="http://schemas.microsoft.com/office/drawing/2014/main" id="{EF4D7E40-2DC5-4C94-AE19-6886E904D4EA}"/>
            </a:ext>
          </a:extLst>
        </xdr:cNvPr>
        <xdr:cNvSpPr txBox="1"/>
      </xdr:nvSpPr>
      <xdr:spPr>
        <a:xfrm>
          <a:off x="467360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a:extLst>
            <a:ext uri="{FF2B5EF4-FFF2-40B4-BE49-F238E27FC236}">
              <a16:creationId xmlns:a16="http://schemas.microsoft.com/office/drawing/2014/main" id="{7442536C-BEFF-4AB5-863D-AF56A2594B74}"/>
            </a:ext>
          </a:extLst>
        </xdr:cNvPr>
        <xdr:cNvCxnSpPr/>
      </xdr:nvCxnSpPr>
      <xdr:spPr>
        <a:xfrm>
          <a:off x="4546600" y="57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13987</xdr:rowOff>
    </xdr:from>
    <xdr:ext cx="405111" cy="259045"/>
    <xdr:sp macro="" textlink="">
      <xdr:nvSpPr>
        <xdr:cNvPr id="62" name="【図書館】&#10;有形固定資産減価償却率平均値テキスト">
          <a:extLst>
            <a:ext uri="{FF2B5EF4-FFF2-40B4-BE49-F238E27FC236}">
              <a16:creationId xmlns:a16="http://schemas.microsoft.com/office/drawing/2014/main" id="{4AABE650-294D-426D-AD0E-9B37F95BC728}"/>
            </a:ext>
          </a:extLst>
        </xdr:cNvPr>
        <xdr:cNvSpPr txBox="1"/>
      </xdr:nvSpPr>
      <xdr:spPr>
        <a:xfrm>
          <a:off x="4673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3" name="フローチャート: 判断 62">
          <a:extLst>
            <a:ext uri="{FF2B5EF4-FFF2-40B4-BE49-F238E27FC236}">
              <a16:creationId xmlns:a16="http://schemas.microsoft.com/office/drawing/2014/main" id="{1D4EA885-F277-4CB5-863A-0BE35E0D14A4}"/>
            </a:ext>
          </a:extLst>
        </xdr:cNvPr>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a:extLst>
            <a:ext uri="{FF2B5EF4-FFF2-40B4-BE49-F238E27FC236}">
              <a16:creationId xmlns:a16="http://schemas.microsoft.com/office/drawing/2014/main" id="{1E242D96-CB1B-45E5-A676-4FE04E672A22}"/>
            </a:ext>
          </a:extLst>
        </xdr:cNvPr>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48260</xdr:rowOff>
    </xdr:from>
    <xdr:to>
      <xdr:col>15</xdr:col>
      <xdr:colOff>101600</xdr:colOff>
      <xdr:row>35</xdr:row>
      <xdr:rowOff>149860</xdr:rowOff>
    </xdr:to>
    <xdr:sp macro="" textlink="">
      <xdr:nvSpPr>
        <xdr:cNvPr id="65" name="フローチャート: 判断 64">
          <a:extLst>
            <a:ext uri="{FF2B5EF4-FFF2-40B4-BE49-F238E27FC236}">
              <a16:creationId xmlns:a16="http://schemas.microsoft.com/office/drawing/2014/main" id="{B93A9564-8F9F-4E93-B9D6-8875A78F318E}"/>
            </a:ext>
          </a:extLst>
        </xdr:cNvPr>
        <xdr:cNvSpPr/>
      </xdr:nvSpPr>
      <xdr:spPr>
        <a:xfrm>
          <a:off x="285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124460</xdr:rowOff>
    </xdr:from>
    <xdr:to>
      <xdr:col>10</xdr:col>
      <xdr:colOff>165100</xdr:colOff>
      <xdr:row>35</xdr:row>
      <xdr:rowOff>54610</xdr:rowOff>
    </xdr:to>
    <xdr:sp macro="" textlink="">
      <xdr:nvSpPr>
        <xdr:cNvPr id="66" name="フローチャート: 判断 65">
          <a:extLst>
            <a:ext uri="{FF2B5EF4-FFF2-40B4-BE49-F238E27FC236}">
              <a16:creationId xmlns:a16="http://schemas.microsoft.com/office/drawing/2014/main" id="{FCF8AEEB-AFE7-4275-87F0-2DC8C147D92E}"/>
            </a:ext>
          </a:extLst>
        </xdr:cNvPr>
        <xdr:cNvSpPr/>
      </xdr:nvSpPr>
      <xdr:spPr>
        <a:xfrm>
          <a:off x="1968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67310</xdr:rowOff>
    </xdr:from>
    <xdr:to>
      <xdr:col>6</xdr:col>
      <xdr:colOff>38100</xdr:colOff>
      <xdr:row>34</xdr:row>
      <xdr:rowOff>168910</xdr:rowOff>
    </xdr:to>
    <xdr:sp macro="" textlink="">
      <xdr:nvSpPr>
        <xdr:cNvPr id="67" name="フローチャート: 判断 66">
          <a:extLst>
            <a:ext uri="{FF2B5EF4-FFF2-40B4-BE49-F238E27FC236}">
              <a16:creationId xmlns:a16="http://schemas.microsoft.com/office/drawing/2014/main" id="{10D5C437-8015-4AFE-BAAF-149EBAA49C3F}"/>
            </a:ext>
          </a:extLst>
        </xdr:cNvPr>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7AC796-11E2-45CA-8B9A-566D840C11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F90A2E-1DFF-4880-BD0A-048C47AF67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1BD350-2150-463C-A2A5-A23B9CBC0D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1931EA-0D95-4889-B138-F76402A100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5800C11-008C-4D01-B202-F4B9690DB4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044D12CC-C9BD-462A-AA44-7B89436FF479}"/>
            </a:ext>
          </a:extLst>
        </xdr:cNvPr>
        <xdr:cNvSpPr/>
      </xdr:nvSpPr>
      <xdr:spPr>
        <a:xfrm>
          <a:off x="4584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図書館】&#10;有形固定資産減価償却率該当値テキスト">
          <a:extLst>
            <a:ext uri="{FF2B5EF4-FFF2-40B4-BE49-F238E27FC236}">
              <a16:creationId xmlns:a16="http://schemas.microsoft.com/office/drawing/2014/main" id="{E4F9D0EE-0624-4F00-80D7-4A4067301C2C}"/>
            </a:ext>
          </a:extLst>
        </xdr:cNvPr>
        <xdr:cNvSpPr txBox="1"/>
      </xdr:nvSpPr>
      <xdr:spPr>
        <a:xfrm>
          <a:off x="4673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0975A55E-4D22-4E29-A29B-9C25F0C9C1AA}"/>
            </a:ext>
          </a:extLst>
        </xdr:cNvPr>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39</xdr:row>
      <xdr:rowOff>60960</xdr:rowOff>
    </xdr:to>
    <xdr:cxnSp macro="">
      <xdr:nvCxnSpPr>
        <xdr:cNvPr id="76" name="直線コネクタ 75">
          <a:extLst>
            <a:ext uri="{FF2B5EF4-FFF2-40B4-BE49-F238E27FC236}">
              <a16:creationId xmlns:a16="http://schemas.microsoft.com/office/drawing/2014/main" id="{BB7990B3-F7FE-4AB7-8C51-F902CC964247}"/>
            </a:ext>
          </a:extLst>
        </xdr:cNvPr>
        <xdr:cNvCxnSpPr/>
      </xdr:nvCxnSpPr>
      <xdr:spPr>
        <a:xfrm>
          <a:off x="3797300" y="664464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74930</xdr:rowOff>
    </xdr:from>
    <xdr:to>
      <xdr:col>15</xdr:col>
      <xdr:colOff>101600</xdr:colOff>
      <xdr:row>39</xdr:row>
      <xdr:rowOff>5080</xdr:rowOff>
    </xdr:to>
    <xdr:sp macro="" textlink="">
      <xdr:nvSpPr>
        <xdr:cNvPr id="77" name="楕円 76">
          <a:extLst>
            <a:ext uri="{FF2B5EF4-FFF2-40B4-BE49-F238E27FC236}">
              <a16:creationId xmlns:a16="http://schemas.microsoft.com/office/drawing/2014/main" id="{B7E59152-2726-49EC-92C6-E562DAD2ACA6}"/>
            </a:ext>
          </a:extLst>
        </xdr:cNvPr>
        <xdr:cNvSpPr/>
      </xdr:nvSpPr>
      <xdr:spPr>
        <a:xfrm>
          <a:off x="2857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6CB227B7-3631-4521-8572-61F7845EA2E4}"/>
            </a:ext>
          </a:extLst>
        </xdr:cNvPr>
        <xdr:cNvCxnSpPr/>
      </xdr:nvCxnSpPr>
      <xdr:spPr>
        <a:xfrm>
          <a:off x="2908300" y="6640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xdr:rowOff>
    </xdr:from>
    <xdr:to>
      <xdr:col>10</xdr:col>
      <xdr:colOff>165100</xdr:colOff>
      <xdr:row>38</xdr:row>
      <xdr:rowOff>107950</xdr:rowOff>
    </xdr:to>
    <xdr:sp macro="" textlink="">
      <xdr:nvSpPr>
        <xdr:cNvPr id="79" name="楕円 78">
          <a:extLst>
            <a:ext uri="{FF2B5EF4-FFF2-40B4-BE49-F238E27FC236}">
              <a16:creationId xmlns:a16="http://schemas.microsoft.com/office/drawing/2014/main" id="{D7C9E455-B352-4C70-9A40-18A1B1BA8DE5}"/>
            </a:ext>
          </a:extLst>
        </xdr:cNvPr>
        <xdr:cNvSpPr/>
      </xdr:nvSpPr>
      <xdr:spPr>
        <a:xfrm>
          <a:off x="196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57150</xdr:rowOff>
    </xdr:from>
    <xdr:to>
      <xdr:col>15</xdr:col>
      <xdr:colOff>50800</xdr:colOff>
      <xdr:row>38</xdr:row>
      <xdr:rowOff>125730</xdr:rowOff>
    </xdr:to>
    <xdr:cxnSp macro="">
      <xdr:nvCxnSpPr>
        <xdr:cNvPr id="80" name="直線コネクタ 79">
          <a:extLst>
            <a:ext uri="{FF2B5EF4-FFF2-40B4-BE49-F238E27FC236}">
              <a16:creationId xmlns:a16="http://schemas.microsoft.com/office/drawing/2014/main" id="{D6693566-93B8-4976-877F-9F44A8290BD6}"/>
            </a:ext>
          </a:extLst>
        </xdr:cNvPr>
        <xdr:cNvCxnSpPr/>
      </xdr:nvCxnSpPr>
      <xdr:spPr>
        <a:xfrm>
          <a:off x="2019300" y="6572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8B5107C3-4D64-40E1-95AF-D6A8BE654F1C}"/>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57150</xdr:rowOff>
    </xdr:to>
    <xdr:cxnSp macro="">
      <xdr:nvCxnSpPr>
        <xdr:cNvPr id="82" name="直線コネクタ 81">
          <a:extLst>
            <a:ext uri="{FF2B5EF4-FFF2-40B4-BE49-F238E27FC236}">
              <a16:creationId xmlns:a16="http://schemas.microsoft.com/office/drawing/2014/main" id="{D3B3707E-4A02-4C89-A902-48485C09967D}"/>
            </a:ext>
          </a:extLst>
        </xdr:cNvPr>
        <xdr:cNvCxnSpPr/>
      </xdr:nvCxnSpPr>
      <xdr:spPr>
        <a:xfrm>
          <a:off x="1130300" y="6496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3" name="n_1aveValue【図書館】&#10;有形固定資産減価償却率">
          <a:extLst>
            <a:ext uri="{FF2B5EF4-FFF2-40B4-BE49-F238E27FC236}">
              <a16:creationId xmlns:a16="http://schemas.microsoft.com/office/drawing/2014/main" id="{50D78A8B-89BE-43B6-BFC3-EF48ED4023BD}"/>
            </a:ext>
          </a:extLst>
        </xdr:cNvPr>
        <xdr:cNvSpPr txBox="1"/>
      </xdr:nvSpPr>
      <xdr:spPr>
        <a:xfrm>
          <a:off x="3582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81A2E0D5-30C0-4DC9-884C-7D047A274553}"/>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5" name="n_3aveValue【図書館】&#10;有形固定資産減価償却率">
          <a:extLst>
            <a:ext uri="{FF2B5EF4-FFF2-40B4-BE49-F238E27FC236}">
              <a16:creationId xmlns:a16="http://schemas.microsoft.com/office/drawing/2014/main" id="{38467D86-7CC6-4AC8-89B6-8EB7E7126947}"/>
            </a:ext>
          </a:extLst>
        </xdr:cNvPr>
        <xdr:cNvSpPr txBox="1"/>
      </xdr:nvSpPr>
      <xdr:spPr>
        <a:xfrm>
          <a:off x="1816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13987</xdr:rowOff>
    </xdr:from>
    <xdr:ext cx="405111" cy="259045"/>
    <xdr:sp macro="" textlink="">
      <xdr:nvSpPr>
        <xdr:cNvPr id="86" name="n_4aveValue【図書館】&#10;有形固定資産減価償却率">
          <a:extLst>
            <a:ext uri="{FF2B5EF4-FFF2-40B4-BE49-F238E27FC236}">
              <a16:creationId xmlns:a16="http://schemas.microsoft.com/office/drawing/2014/main" id="{22DE44DD-2159-4A0D-802A-ABA097DD7DA5}"/>
            </a:ext>
          </a:extLst>
        </xdr:cNvPr>
        <xdr:cNvSpPr txBox="1"/>
      </xdr:nvSpPr>
      <xdr:spPr>
        <a:xfrm>
          <a:off x="927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図書館】&#10;有形固定資産減価償却率">
          <a:extLst>
            <a:ext uri="{FF2B5EF4-FFF2-40B4-BE49-F238E27FC236}">
              <a16:creationId xmlns:a16="http://schemas.microsoft.com/office/drawing/2014/main" id="{691989E8-7AD4-47D0-B831-AA26EEB10396}"/>
            </a:ext>
          </a:extLst>
        </xdr:cNvPr>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8" name="n_2mainValue【図書館】&#10;有形固定資産減価償却率">
          <a:extLst>
            <a:ext uri="{FF2B5EF4-FFF2-40B4-BE49-F238E27FC236}">
              <a16:creationId xmlns:a16="http://schemas.microsoft.com/office/drawing/2014/main" id="{502204C1-104B-4BB8-8CB8-DAA61F4866DF}"/>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9" name="n_3mainValue【図書館】&#10;有形固定資産減価償却率">
          <a:extLst>
            <a:ext uri="{FF2B5EF4-FFF2-40B4-BE49-F238E27FC236}">
              <a16:creationId xmlns:a16="http://schemas.microsoft.com/office/drawing/2014/main" id="{347BFF28-6463-41EA-BBAF-D00EBAB5E553}"/>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図書館】&#10;有形固定資産減価償却率">
          <a:extLst>
            <a:ext uri="{FF2B5EF4-FFF2-40B4-BE49-F238E27FC236}">
              <a16:creationId xmlns:a16="http://schemas.microsoft.com/office/drawing/2014/main" id="{71E05C82-E964-4C84-84C4-0FBDDEA21DB4}"/>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16943CB-F0A7-48A8-AA61-39AA46BC35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F41E0D6-DEDB-46C8-88A1-650CD66EE8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9C32191-F7FC-4B4B-A058-53C5A6A2D8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426F7CE-ED5A-4CBB-9526-6D01F7B296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1735CE8-E652-4096-80B6-BEED534EBC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F64A05A-2F33-4D86-AF5D-E1E94DC235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12295E3-0B80-466F-90EC-5AC7AB30CB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B05EC1C-E575-49CD-A956-547B6F1CE8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A8A5C8D-E5FC-421E-BF1D-A4FBAD7776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F6E0C29-BD3C-49D3-81AE-76932BABF1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B91414CE-C7BC-48C9-9E71-933BCD61936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977A5C8-58AD-4C36-9969-6E8F3363705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81A6E39-1B4F-4BFE-8048-45FCD389D10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A4B2AA6-4C25-4FF9-B13F-BC5C516C5B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2CE0252-3DD8-4ADC-BFF5-65DE3C143A5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8A7E99F-C9CB-447E-B802-741BD4957C3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19F95D0-116E-4EA5-A34E-EBC8E7FF0FB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E739FA3-A6EC-4E73-9E58-87BCBD98E8D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AD661E1-D399-4DDE-B9AF-F185EECAF88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6304D88-0AA1-4175-8798-994081A61D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E781BF5-9C0A-4368-8EB6-8F0B116BC10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E9135F3-6EA0-462A-A5B6-0EE522D88A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05E5DC4-30A4-477A-BBCE-95368A45E5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633AB1F-98CD-41DB-9026-CBAA3BCE29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69BB11C2-4712-4313-8D4E-F1F824F03628}"/>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7F6317A4-4D38-403C-BBEF-4494DD2053B5}"/>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6EE7AAC9-33A3-4679-B494-65682F98E7A2}"/>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917F9226-0B26-4C8E-B1B8-63824994A5BB}"/>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98430692-E7EE-4085-8E15-FFEA5D4DBBC3}"/>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EB6ABE01-1F0E-454D-9558-AC95AB7A6A77}"/>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E75893A3-9D83-4EF4-9D44-5DFDDBE31C57}"/>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99D7BA7A-1DBF-427F-BBDE-ABB2E7F9361A}"/>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46C8D5F1-8BF6-428E-918D-3936063E7B9F}"/>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1D99A154-DC8D-4B6A-A277-928462A0F9C1}"/>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7DBBF0B0-CB39-464E-9B55-1A962964BBA4}"/>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8A41FD-107F-4D95-8EEC-C8B32DA5C5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11DC7B-D7F1-4F71-8E80-948BBED1A0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F9EF0AC-7F7B-4FB2-8E95-AAABF72D68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42F0DB-7559-4979-B442-D94F887E5A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61B2175-5583-41C9-952E-EE92B91665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99D8B96C-098F-42D7-9A18-0ED47FC9047A}"/>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F02C3650-5BDD-41BF-9857-15DB5781C358}"/>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6CB17366-537F-4382-B41E-0A2E68E738BC}"/>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ADBA85E7-5C3C-4794-AF8C-4D75D823BF07}"/>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5BC517A1-692B-4798-8565-904BFE133E9A}"/>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E7738610-84F5-4451-95BE-D20A7DF8D5BC}"/>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B741D9E2-5AA7-427A-8211-14A0407A1D90}"/>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3D00EF96-FE0B-4D92-839D-900110D6612A}"/>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FF86EAE0-1D7B-473D-8549-C72E7FE3F9AD}"/>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DE2BA2F5-0AB3-4B9D-92D0-1ED527D332A9}"/>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681B1456-13D6-40C2-929A-B73B8D1958BE}"/>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D48CE794-ECB4-4C73-A3FD-FE5958A51A9A}"/>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CDA80D75-E048-459F-8481-7AB6DE0C8868}"/>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EA8F3C1C-437A-4571-A690-36941FA18A2B}"/>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C7F55D85-90E0-4E78-A007-C59F3F34A5AA}"/>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894D037C-939F-40B3-BBB8-E48850411779}"/>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4413A907-3175-4251-8BC8-1434EF444484}"/>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a:extLst>
            <a:ext uri="{FF2B5EF4-FFF2-40B4-BE49-F238E27FC236}">
              <a16:creationId xmlns:a16="http://schemas.microsoft.com/office/drawing/2014/main" id="{6CDD7F2D-D132-4479-973D-5AABC211C28D}"/>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FA634D3-747D-4B59-AA21-0928730D5F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D5BB724-84CC-493D-BFE6-1F6C0546AC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3F9F0CA-8FE8-4438-B41C-3616EF4860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3868697-ED62-42BA-9B89-DF83E0DFAE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86279EC-B239-4477-ADE4-D5BAEF76DE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AA942BF-4650-4FE6-A134-9865E3B432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48278D9-0122-4C91-A290-59D1ADA923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46A65FB-7466-40FF-978B-4F65199C4D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C8B6E51-1FC0-4C61-8AF3-8817F8F2C2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D9626FA-64F4-4E61-AC5C-FF1BED3E85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3EAC743-E6D5-4A29-9A42-7C958D4BAA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9C663583-5466-4623-B6B9-9036B31BD4A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39006687-B5E9-49B5-928F-8D5621B78B43}"/>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0F852A1-3157-474E-9150-683CFF47DF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4C7D20E-95F6-472D-AB99-7172C90E61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C170A32-3EB6-4096-BCD6-26B99AB218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ED237E1-AAE8-4391-9A25-6ECDA53D223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5AC77BE-D6F2-4287-A276-4E0DF89ED89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71540A2-1E1A-4BAB-8EF8-474C6F97AA0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25DF6B2-A1DE-4BEE-8C57-07EDA4C53F6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BA197E9-8982-4E24-9495-3A51982568C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66FDC58-F746-4AD0-9E3A-2580CA4D07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F7AD59BC-776D-440D-9E1B-223F94A52609}"/>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21A79E0-E9B8-49F1-8597-19B9E8FEDD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5650FD70-1BF6-4D30-AEDC-033B1E0C290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EC1F8BC-DD48-4BD4-A6C4-6D350D16803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5" name="直線コネクタ 174">
          <a:extLst>
            <a:ext uri="{FF2B5EF4-FFF2-40B4-BE49-F238E27FC236}">
              <a16:creationId xmlns:a16="http://schemas.microsoft.com/office/drawing/2014/main" id="{CDA1157C-CACD-435F-A7A3-E5177CACD237}"/>
            </a:ext>
          </a:extLst>
        </xdr:cNvPr>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716AF96D-9659-44FE-9473-47BF94FBBB4D}"/>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7" name="直線コネクタ 176">
          <a:extLst>
            <a:ext uri="{FF2B5EF4-FFF2-40B4-BE49-F238E27FC236}">
              <a16:creationId xmlns:a16="http://schemas.microsoft.com/office/drawing/2014/main" id="{185C1BBA-F015-4D08-A6DA-42F56A5F17E2}"/>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8CBBC97-4001-4AC0-9D51-0CB9B972082C}"/>
            </a:ext>
          </a:extLst>
        </xdr:cNvPr>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79" name="直線コネクタ 178">
          <a:extLst>
            <a:ext uri="{FF2B5EF4-FFF2-40B4-BE49-F238E27FC236}">
              <a16:creationId xmlns:a16="http://schemas.microsoft.com/office/drawing/2014/main" id="{25B3CEF6-A2D8-47E3-8249-BDAF15100F5D}"/>
            </a:ext>
          </a:extLst>
        </xdr:cNvPr>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52A3071-B0E3-41F5-BC2D-EC2C13E617EF}"/>
            </a:ext>
          </a:extLst>
        </xdr:cNvPr>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フローチャート: 判断 180">
          <a:extLst>
            <a:ext uri="{FF2B5EF4-FFF2-40B4-BE49-F238E27FC236}">
              <a16:creationId xmlns:a16="http://schemas.microsoft.com/office/drawing/2014/main" id="{21DE8EED-283E-45A0-94A4-A91C2AAE1D34}"/>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2" name="フローチャート: 判断 181">
          <a:extLst>
            <a:ext uri="{FF2B5EF4-FFF2-40B4-BE49-F238E27FC236}">
              <a16:creationId xmlns:a16="http://schemas.microsoft.com/office/drawing/2014/main" id="{B247BD43-ADF8-4860-8054-B682237A84AF}"/>
            </a:ext>
          </a:extLst>
        </xdr:cNvPr>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3" name="フローチャート: 判断 182">
          <a:extLst>
            <a:ext uri="{FF2B5EF4-FFF2-40B4-BE49-F238E27FC236}">
              <a16:creationId xmlns:a16="http://schemas.microsoft.com/office/drawing/2014/main" id="{1C1CA0CA-EFBF-4BFE-BF91-B807F9CDF8AD}"/>
            </a:ext>
          </a:extLst>
        </xdr:cNvPr>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フローチャート: 判断 183">
          <a:extLst>
            <a:ext uri="{FF2B5EF4-FFF2-40B4-BE49-F238E27FC236}">
              <a16:creationId xmlns:a16="http://schemas.microsoft.com/office/drawing/2014/main" id="{D74947A7-98DD-414D-987A-532E9D1F0FE2}"/>
            </a:ext>
          </a:extLst>
        </xdr:cNvPr>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5" name="フローチャート: 判断 184">
          <a:extLst>
            <a:ext uri="{FF2B5EF4-FFF2-40B4-BE49-F238E27FC236}">
              <a16:creationId xmlns:a16="http://schemas.microsoft.com/office/drawing/2014/main" id="{9E5BD670-5919-4BC4-B910-75A3318462AB}"/>
            </a:ext>
          </a:extLst>
        </xdr:cNvPr>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A3DF24-4CB3-49EA-99C9-7130D15493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37B7A94-8B69-40EA-84A6-94C8A1996A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B43ADC2-4154-4D92-9F4B-29E7E7B6F3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CB9013C-2F03-475D-B5C2-75D168B073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F9CB9B4-076E-4284-A675-37D4B1A057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191" name="楕円 190">
          <a:extLst>
            <a:ext uri="{FF2B5EF4-FFF2-40B4-BE49-F238E27FC236}">
              <a16:creationId xmlns:a16="http://schemas.microsoft.com/office/drawing/2014/main" id="{C8B36ABE-09F2-460A-A5AA-305E24CD6740}"/>
            </a:ext>
          </a:extLst>
        </xdr:cNvPr>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56623</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8FCDA5C-2D0F-4307-8590-D52FD4FD25E7}"/>
            </a:ext>
          </a:extLst>
        </xdr:cNvPr>
        <xdr:cNvSpPr txBox="1"/>
      </xdr:nvSpPr>
      <xdr:spPr>
        <a:xfrm>
          <a:off x="4673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3" name="楕円 192">
          <a:extLst>
            <a:ext uri="{FF2B5EF4-FFF2-40B4-BE49-F238E27FC236}">
              <a16:creationId xmlns:a16="http://schemas.microsoft.com/office/drawing/2014/main" id="{B6C91AED-2206-4158-8FE7-F9D2DEBC2416}"/>
            </a:ext>
          </a:extLst>
        </xdr:cNvPr>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142059</xdr:rowOff>
    </xdr:to>
    <xdr:cxnSp macro="">
      <xdr:nvCxnSpPr>
        <xdr:cNvPr id="194" name="直線コネクタ 193">
          <a:extLst>
            <a:ext uri="{FF2B5EF4-FFF2-40B4-BE49-F238E27FC236}">
              <a16:creationId xmlns:a16="http://schemas.microsoft.com/office/drawing/2014/main" id="{B1C67D6C-8B7D-415D-98DD-9EDA0F374A0B}"/>
            </a:ext>
          </a:extLst>
        </xdr:cNvPr>
        <xdr:cNvCxnSpPr/>
      </xdr:nvCxnSpPr>
      <xdr:spPr>
        <a:xfrm flipV="1">
          <a:off x="3797300" y="1058744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195" name="楕円 194">
          <a:extLst>
            <a:ext uri="{FF2B5EF4-FFF2-40B4-BE49-F238E27FC236}">
              <a16:creationId xmlns:a16="http://schemas.microsoft.com/office/drawing/2014/main" id="{E2CFE4D2-592E-45E7-B6AF-B5831C9908C1}"/>
            </a:ext>
          </a:extLst>
        </xdr:cNvPr>
        <xdr:cNvSpPr/>
      </xdr:nvSpPr>
      <xdr:spPr>
        <a:xfrm>
          <a:off x="2857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61</xdr:row>
      <xdr:rowOff>142059</xdr:rowOff>
    </xdr:to>
    <xdr:cxnSp macro="">
      <xdr:nvCxnSpPr>
        <xdr:cNvPr id="196" name="直線コネクタ 195">
          <a:extLst>
            <a:ext uri="{FF2B5EF4-FFF2-40B4-BE49-F238E27FC236}">
              <a16:creationId xmlns:a16="http://schemas.microsoft.com/office/drawing/2014/main" id="{0A7C77D2-1EDA-4283-99B3-DE8B6A0C77F3}"/>
            </a:ext>
          </a:extLst>
        </xdr:cNvPr>
        <xdr:cNvCxnSpPr/>
      </xdr:nvCxnSpPr>
      <xdr:spPr>
        <a:xfrm>
          <a:off x="2908300" y="10600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7" name="楕円 196">
          <a:extLst>
            <a:ext uri="{FF2B5EF4-FFF2-40B4-BE49-F238E27FC236}">
              <a16:creationId xmlns:a16="http://schemas.microsoft.com/office/drawing/2014/main" id="{BCE3AA9B-8BDB-4C7C-B13F-6C49F117CF31}"/>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142059</xdr:rowOff>
    </xdr:to>
    <xdr:cxnSp macro="">
      <xdr:nvCxnSpPr>
        <xdr:cNvPr id="198" name="直線コネクタ 197">
          <a:extLst>
            <a:ext uri="{FF2B5EF4-FFF2-40B4-BE49-F238E27FC236}">
              <a16:creationId xmlns:a16="http://schemas.microsoft.com/office/drawing/2014/main" id="{73AC9E9F-848F-41BC-ADCA-2BE7C118FB4D}"/>
            </a:ext>
          </a:extLst>
        </xdr:cNvPr>
        <xdr:cNvCxnSpPr/>
      </xdr:nvCxnSpPr>
      <xdr:spPr>
        <a:xfrm>
          <a:off x="2019300" y="1042416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9" name="楕円 198">
          <a:extLst>
            <a:ext uri="{FF2B5EF4-FFF2-40B4-BE49-F238E27FC236}">
              <a16:creationId xmlns:a16="http://schemas.microsoft.com/office/drawing/2014/main" id="{357B20EA-FA9E-4051-B6B9-985492DEFE14}"/>
            </a:ext>
          </a:extLst>
        </xdr:cNvPr>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137160</xdr:rowOff>
    </xdr:to>
    <xdr:cxnSp macro="">
      <xdr:nvCxnSpPr>
        <xdr:cNvPr id="200" name="直線コネクタ 199">
          <a:extLst>
            <a:ext uri="{FF2B5EF4-FFF2-40B4-BE49-F238E27FC236}">
              <a16:creationId xmlns:a16="http://schemas.microsoft.com/office/drawing/2014/main" id="{3A91144D-48A9-46A6-948C-5DC9C829FADA}"/>
            </a:ext>
          </a:extLst>
        </xdr:cNvPr>
        <xdr:cNvCxnSpPr/>
      </xdr:nvCxnSpPr>
      <xdr:spPr>
        <a:xfrm>
          <a:off x="1130300" y="103849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72226</xdr:rowOff>
    </xdr:from>
    <xdr:ext cx="405111" cy="259045"/>
    <xdr:sp macro="" textlink="">
      <xdr:nvSpPr>
        <xdr:cNvPr id="201" name="n_1aveValue【体育館・プール】&#10;有形固定資産減価償却率">
          <a:extLst>
            <a:ext uri="{FF2B5EF4-FFF2-40B4-BE49-F238E27FC236}">
              <a16:creationId xmlns:a16="http://schemas.microsoft.com/office/drawing/2014/main" id="{6B829DE8-A155-48FB-9BFD-8CA21D41EF0C}"/>
            </a:ext>
          </a:extLst>
        </xdr:cNvPr>
        <xdr:cNvSpPr txBox="1"/>
      </xdr:nvSpPr>
      <xdr:spPr>
        <a:xfrm>
          <a:off x="3582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202" name="n_2aveValue【体育館・プール】&#10;有形固定資産減価償却率">
          <a:extLst>
            <a:ext uri="{FF2B5EF4-FFF2-40B4-BE49-F238E27FC236}">
              <a16:creationId xmlns:a16="http://schemas.microsoft.com/office/drawing/2014/main" id="{DBBC0802-531E-4F1B-8314-61A0D8539D86}"/>
            </a:ext>
          </a:extLst>
        </xdr:cNvPr>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203" name="n_3aveValue【体育館・プール】&#10;有形固定資産減価償却率">
          <a:extLst>
            <a:ext uri="{FF2B5EF4-FFF2-40B4-BE49-F238E27FC236}">
              <a16:creationId xmlns:a16="http://schemas.microsoft.com/office/drawing/2014/main" id="{52B46A18-4B25-4709-8F31-C8440BC8C5C4}"/>
            </a:ext>
          </a:extLst>
        </xdr:cNvPr>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116312</xdr:rowOff>
    </xdr:from>
    <xdr:ext cx="405111" cy="259045"/>
    <xdr:sp macro="" textlink="">
      <xdr:nvSpPr>
        <xdr:cNvPr id="204" name="n_4aveValue【体育館・プール】&#10;有形固定資産減価償却率">
          <a:extLst>
            <a:ext uri="{FF2B5EF4-FFF2-40B4-BE49-F238E27FC236}">
              <a16:creationId xmlns:a16="http://schemas.microsoft.com/office/drawing/2014/main" id="{90245FCC-B94D-47B1-8844-E2CFDB08E9B6}"/>
            </a:ext>
          </a:extLst>
        </xdr:cNvPr>
        <xdr:cNvSpPr txBox="1"/>
      </xdr:nvSpPr>
      <xdr:spPr>
        <a:xfrm>
          <a:off x="927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5" name="n_1mainValue【体育館・プール】&#10;有形固定資産減価償却率">
          <a:extLst>
            <a:ext uri="{FF2B5EF4-FFF2-40B4-BE49-F238E27FC236}">
              <a16:creationId xmlns:a16="http://schemas.microsoft.com/office/drawing/2014/main" id="{CE29D09E-3D02-418A-8F35-EFC97A63FC94}"/>
            </a:ext>
          </a:extLst>
        </xdr:cNvPr>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12536</xdr:rowOff>
    </xdr:from>
    <xdr:ext cx="405111" cy="259045"/>
    <xdr:sp macro="" textlink="">
      <xdr:nvSpPr>
        <xdr:cNvPr id="206" name="n_2mainValue【体育館・プール】&#10;有形固定資産減価償却率">
          <a:extLst>
            <a:ext uri="{FF2B5EF4-FFF2-40B4-BE49-F238E27FC236}">
              <a16:creationId xmlns:a16="http://schemas.microsoft.com/office/drawing/2014/main" id="{8DFFB3A4-A899-441B-9302-8C0C28E09433}"/>
            </a:ext>
          </a:extLst>
        </xdr:cNvPr>
        <xdr:cNvSpPr txBox="1"/>
      </xdr:nvSpPr>
      <xdr:spPr>
        <a:xfrm>
          <a:off x="2705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7" name="n_3mainValue【体育館・プール】&#10;有形固定資産減価償却率">
          <a:extLst>
            <a:ext uri="{FF2B5EF4-FFF2-40B4-BE49-F238E27FC236}">
              <a16:creationId xmlns:a16="http://schemas.microsoft.com/office/drawing/2014/main" id="{ED495765-69E0-492C-9E42-D1C9C0E1BAAF}"/>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139899</xdr:rowOff>
    </xdr:from>
    <xdr:ext cx="405111" cy="259045"/>
    <xdr:sp macro="" textlink="">
      <xdr:nvSpPr>
        <xdr:cNvPr id="208" name="n_4mainValue【体育館・プール】&#10;有形固定資産減価償却率">
          <a:extLst>
            <a:ext uri="{FF2B5EF4-FFF2-40B4-BE49-F238E27FC236}">
              <a16:creationId xmlns:a16="http://schemas.microsoft.com/office/drawing/2014/main" id="{4E7D4F14-5F76-459F-8652-294184260946}"/>
            </a:ext>
          </a:extLst>
        </xdr:cNvPr>
        <xdr:cNvSpPr txBox="1"/>
      </xdr:nvSpPr>
      <xdr:spPr>
        <a:xfrm>
          <a:off x="927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0C04081-398A-4D5F-875B-1C81362460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AD8084C-DA5E-4A03-90F1-A375B7D22D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A4AAF3D-47C0-4523-B995-71DC4B7718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A5F1E4C-2A43-447A-8BC8-5B1B06EA40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24A9E63-16FC-4F3D-B205-F2BD63606F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12F5096-ED53-4113-8562-524FAE5658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B18C420-1790-46EF-90A3-C3A1AAD16F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FA002AA-189F-4A82-9B4E-E8F60FBA09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8B17BDA-5B3E-4488-88C5-CEA97E91D3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0FEDB11-8595-42EF-8C29-A262F786B7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6E230525-EBB1-466E-965D-E3ACD263CF61}"/>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7AF59B6-5D23-4049-9FE6-DD2912202F9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D41A3B24-F684-4A99-BEF3-30F54F4CC6B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D4602D6-5E3A-4929-9923-E70A091BA50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4D2B5FFE-7916-4952-8124-206A2C751D9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A8BB5EF4-457D-4D66-9ECB-61842169125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297957D8-B849-445A-B89D-56D3A5E562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880B445B-CCEC-4126-A641-B57B83542A8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37E4B9DA-440B-463C-9E46-72B0F356510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3AE6C30D-5302-47F6-A2E5-964AF2904C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B5DB209B-BC75-480B-9C64-105472D6AD8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7D49F0C-AB1A-4C4E-AC90-8E5DD00A2A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4FEBA152-F625-4325-A984-7E9E834801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F6134506-EC85-4CFA-B642-0D099DCB18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3" name="直線コネクタ 232">
          <a:extLst>
            <a:ext uri="{FF2B5EF4-FFF2-40B4-BE49-F238E27FC236}">
              <a16:creationId xmlns:a16="http://schemas.microsoft.com/office/drawing/2014/main" id="{932023B9-770D-4DAC-9B50-13687396608A}"/>
            </a:ext>
          </a:extLst>
        </xdr:cNvPr>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a:extLst>
            <a:ext uri="{FF2B5EF4-FFF2-40B4-BE49-F238E27FC236}">
              <a16:creationId xmlns:a16="http://schemas.microsoft.com/office/drawing/2014/main" id="{2CF50418-8FAE-4F5E-9A45-3E2AFF082E28}"/>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a:extLst>
            <a:ext uri="{FF2B5EF4-FFF2-40B4-BE49-F238E27FC236}">
              <a16:creationId xmlns:a16="http://schemas.microsoft.com/office/drawing/2014/main" id="{198028A2-A64A-409E-B896-1536E4266021}"/>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6" name="【体育館・プール】&#10;一人当たり面積最大値テキスト">
          <a:extLst>
            <a:ext uri="{FF2B5EF4-FFF2-40B4-BE49-F238E27FC236}">
              <a16:creationId xmlns:a16="http://schemas.microsoft.com/office/drawing/2014/main" id="{01C90CF7-EA5A-40E5-BE86-019364D2BD92}"/>
            </a:ext>
          </a:extLst>
        </xdr:cNvPr>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7" name="直線コネクタ 236">
          <a:extLst>
            <a:ext uri="{FF2B5EF4-FFF2-40B4-BE49-F238E27FC236}">
              <a16:creationId xmlns:a16="http://schemas.microsoft.com/office/drawing/2014/main" id="{921C1658-D621-4272-8484-0947101A08EF}"/>
            </a:ext>
          </a:extLst>
        </xdr:cNvPr>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8" name="【体育館・プール】&#10;一人当たり面積平均値テキスト">
          <a:extLst>
            <a:ext uri="{FF2B5EF4-FFF2-40B4-BE49-F238E27FC236}">
              <a16:creationId xmlns:a16="http://schemas.microsoft.com/office/drawing/2014/main" id="{CAFC723C-1CD4-4E82-B86D-8FA3E91FAF3E}"/>
            </a:ext>
          </a:extLst>
        </xdr:cNvPr>
        <xdr:cNvSpPr txBox="1"/>
      </xdr:nvSpPr>
      <xdr:spPr>
        <a:xfrm>
          <a:off x="10515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9" name="フローチャート: 判断 238">
          <a:extLst>
            <a:ext uri="{FF2B5EF4-FFF2-40B4-BE49-F238E27FC236}">
              <a16:creationId xmlns:a16="http://schemas.microsoft.com/office/drawing/2014/main" id="{0777ABA2-1CE8-4818-AE0D-C495C5A412B8}"/>
            </a:ext>
          </a:extLst>
        </xdr:cNvPr>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0" name="フローチャート: 判断 239">
          <a:extLst>
            <a:ext uri="{FF2B5EF4-FFF2-40B4-BE49-F238E27FC236}">
              <a16:creationId xmlns:a16="http://schemas.microsoft.com/office/drawing/2014/main" id="{C1C12542-8A68-4DCC-A5B0-0DD0A1A999B5}"/>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1" name="フローチャート: 判断 240">
          <a:extLst>
            <a:ext uri="{FF2B5EF4-FFF2-40B4-BE49-F238E27FC236}">
              <a16:creationId xmlns:a16="http://schemas.microsoft.com/office/drawing/2014/main" id="{B1EBAC39-841D-4452-B178-E38C93B9261E}"/>
            </a:ext>
          </a:extLst>
        </xdr:cNvPr>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a:extLst>
            <a:ext uri="{FF2B5EF4-FFF2-40B4-BE49-F238E27FC236}">
              <a16:creationId xmlns:a16="http://schemas.microsoft.com/office/drawing/2014/main" id="{D2CF402F-A001-4FA2-A1BB-CEE6109931CF}"/>
            </a:ext>
          </a:extLst>
        </xdr:cNvPr>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a:extLst>
            <a:ext uri="{FF2B5EF4-FFF2-40B4-BE49-F238E27FC236}">
              <a16:creationId xmlns:a16="http://schemas.microsoft.com/office/drawing/2014/main" id="{4BF81428-2E69-4B29-84D8-8345302A5F21}"/>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59E75E-3CE8-494A-865D-FAB7E8A984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9392AE-17CC-456F-B3A9-5E220C34FF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7CB4D3-69B6-401B-AD75-23555F0351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45B910A-31E9-41A6-A38B-74BC858AB8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DEF6704-2867-47D3-9591-7590BA92AE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50800</xdr:rowOff>
    </xdr:from>
    <xdr:to>
      <xdr:col>55</xdr:col>
      <xdr:colOff>50800</xdr:colOff>
      <xdr:row>60</xdr:row>
      <xdr:rowOff>152400</xdr:rowOff>
    </xdr:to>
    <xdr:sp macro="" textlink="">
      <xdr:nvSpPr>
        <xdr:cNvPr id="249" name="楕円 248">
          <a:extLst>
            <a:ext uri="{FF2B5EF4-FFF2-40B4-BE49-F238E27FC236}">
              <a16:creationId xmlns:a16="http://schemas.microsoft.com/office/drawing/2014/main" id="{95BC990D-22C6-44DB-A891-AA0C4662C96E}"/>
            </a:ext>
          </a:extLst>
        </xdr:cNvPr>
        <xdr:cNvSpPr/>
      </xdr:nvSpPr>
      <xdr:spPr>
        <a:xfrm>
          <a:off x="104267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73677</xdr:rowOff>
    </xdr:from>
    <xdr:ext cx="469744" cy="259045"/>
    <xdr:sp macro="" textlink="">
      <xdr:nvSpPr>
        <xdr:cNvPr id="250" name="【体育館・プール】&#10;一人当たり面積該当値テキスト">
          <a:extLst>
            <a:ext uri="{FF2B5EF4-FFF2-40B4-BE49-F238E27FC236}">
              <a16:creationId xmlns:a16="http://schemas.microsoft.com/office/drawing/2014/main" id="{44A742D6-747A-4684-A5D9-174A4B6B7BC6}"/>
            </a:ext>
          </a:extLst>
        </xdr:cNvPr>
        <xdr:cNvSpPr txBox="1"/>
      </xdr:nvSpPr>
      <xdr:spPr>
        <a:xfrm>
          <a:off x="10515600"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133350</xdr:rowOff>
    </xdr:from>
    <xdr:to>
      <xdr:col>50</xdr:col>
      <xdr:colOff>165100</xdr:colOff>
      <xdr:row>60</xdr:row>
      <xdr:rowOff>63500</xdr:rowOff>
    </xdr:to>
    <xdr:sp macro="" textlink="">
      <xdr:nvSpPr>
        <xdr:cNvPr id="251" name="楕円 250">
          <a:extLst>
            <a:ext uri="{FF2B5EF4-FFF2-40B4-BE49-F238E27FC236}">
              <a16:creationId xmlns:a16="http://schemas.microsoft.com/office/drawing/2014/main" id="{D9C9508B-84EE-4272-B749-0D7A300D6311}"/>
            </a:ext>
          </a:extLst>
        </xdr:cNvPr>
        <xdr:cNvSpPr/>
      </xdr:nvSpPr>
      <xdr:spPr>
        <a:xfrm>
          <a:off x="9588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12700</xdr:rowOff>
    </xdr:from>
    <xdr:to>
      <xdr:col>55</xdr:col>
      <xdr:colOff>0</xdr:colOff>
      <xdr:row>60</xdr:row>
      <xdr:rowOff>101600</xdr:rowOff>
    </xdr:to>
    <xdr:cxnSp macro="">
      <xdr:nvCxnSpPr>
        <xdr:cNvPr id="252" name="直線コネクタ 251">
          <a:extLst>
            <a:ext uri="{FF2B5EF4-FFF2-40B4-BE49-F238E27FC236}">
              <a16:creationId xmlns:a16="http://schemas.microsoft.com/office/drawing/2014/main" id="{5648B734-DC1E-42AE-9866-263D3DB9BBF1}"/>
            </a:ext>
          </a:extLst>
        </xdr:cNvPr>
        <xdr:cNvCxnSpPr/>
      </xdr:nvCxnSpPr>
      <xdr:spPr>
        <a:xfrm>
          <a:off x="9639300" y="10299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macro="" textlink="">
      <xdr:nvSpPr>
        <xdr:cNvPr id="253" name="楕円 252">
          <a:extLst>
            <a:ext uri="{FF2B5EF4-FFF2-40B4-BE49-F238E27FC236}">
              <a16:creationId xmlns:a16="http://schemas.microsoft.com/office/drawing/2014/main" id="{05C806A9-74DD-4E19-8E67-A7C5F2624C4B}"/>
            </a:ext>
          </a:extLst>
        </xdr:cNvPr>
        <xdr:cNvSpPr/>
      </xdr:nvSpPr>
      <xdr:spPr>
        <a:xfrm>
          <a:off x="86995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xdr:rowOff>
    </xdr:from>
    <xdr:to>
      <xdr:col>50</xdr:col>
      <xdr:colOff>114300</xdr:colOff>
      <xdr:row>60</xdr:row>
      <xdr:rowOff>63500</xdr:rowOff>
    </xdr:to>
    <xdr:cxnSp macro="">
      <xdr:nvCxnSpPr>
        <xdr:cNvPr id="254" name="直線コネクタ 253">
          <a:extLst>
            <a:ext uri="{FF2B5EF4-FFF2-40B4-BE49-F238E27FC236}">
              <a16:creationId xmlns:a16="http://schemas.microsoft.com/office/drawing/2014/main" id="{39B02344-B038-4F94-8C15-48381D71A66C}"/>
            </a:ext>
          </a:extLst>
        </xdr:cNvPr>
        <xdr:cNvCxnSpPr/>
      </xdr:nvCxnSpPr>
      <xdr:spPr>
        <a:xfrm flipV="1">
          <a:off x="8750300" y="10299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macro="" textlink="">
      <xdr:nvSpPr>
        <xdr:cNvPr id="255" name="楕円 254">
          <a:extLst>
            <a:ext uri="{FF2B5EF4-FFF2-40B4-BE49-F238E27FC236}">
              <a16:creationId xmlns:a16="http://schemas.microsoft.com/office/drawing/2014/main" id="{87ED9E09-B7AC-44DE-BB5D-AC2C9406C51A}"/>
            </a:ext>
          </a:extLst>
        </xdr:cNvPr>
        <xdr:cNvSpPr/>
      </xdr:nvSpPr>
      <xdr:spPr>
        <a:xfrm>
          <a:off x="78105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63500</xdr:rowOff>
    </xdr:to>
    <xdr:cxnSp macro="">
      <xdr:nvCxnSpPr>
        <xdr:cNvPr id="256" name="直線コネクタ 255">
          <a:extLst>
            <a:ext uri="{FF2B5EF4-FFF2-40B4-BE49-F238E27FC236}">
              <a16:creationId xmlns:a16="http://schemas.microsoft.com/office/drawing/2014/main" id="{10E60CA1-A7EF-4EEC-B705-11126F8B6DD7}"/>
            </a:ext>
          </a:extLst>
        </xdr:cNvPr>
        <xdr:cNvCxnSpPr/>
      </xdr:nvCxnSpPr>
      <xdr:spPr>
        <a:xfrm>
          <a:off x="7861300" y="1035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macro="" textlink="">
      <xdr:nvSpPr>
        <xdr:cNvPr id="257" name="楕円 256">
          <a:extLst>
            <a:ext uri="{FF2B5EF4-FFF2-40B4-BE49-F238E27FC236}">
              <a16:creationId xmlns:a16="http://schemas.microsoft.com/office/drawing/2014/main" id="{4A32FDB0-BD0A-4AC8-A995-AFE7C6C234DE}"/>
            </a:ext>
          </a:extLst>
        </xdr:cNvPr>
        <xdr:cNvSpPr/>
      </xdr:nvSpPr>
      <xdr:spPr>
        <a:xfrm>
          <a:off x="69215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63500</xdr:rowOff>
    </xdr:to>
    <xdr:cxnSp macro="">
      <xdr:nvCxnSpPr>
        <xdr:cNvPr id="258" name="直線コネクタ 257">
          <a:extLst>
            <a:ext uri="{FF2B5EF4-FFF2-40B4-BE49-F238E27FC236}">
              <a16:creationId xmlns:a16="http://schemas.microsoft.com/office/drawing/2014/main" id="{6AAE25E8-DF24-4326-92AC-1A95C35642BE}"/>
            </a:ext>
          </a:extLst>
        </xdr:cNvPr>
        <xdr:cNvCxnSpPr/>
      </xdr:nvCxnSpPr>
      <xdr:spPr>
        <a:xfrm>
          <a:off x="6972300" y="1035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99077</xdr:rowOff>
    </xdr:from>
    <xdr:ext cx="469744" cy="259045"/>
    <xdr:sp macro="" textlink="">
      <xdr:nvSpPr>
        <xdr:cNvPr id="259" name="n_1aveValue【体育館・プール】&#10;一人当たり面積">
          <a:extLst>
            <a:ext uri="{FF2B5EF4-FFF2-40B4-BE49-F238E27FC236}">
              <a16:creationId xmlns:a16="http://schemas.microsoft.com/office/drawing/2014/main" id="{B3E6B54F-9CE2-486A-8454-BE11237831A0}"/>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111777</xdr:rowOff>
    </xdr:from>
    <xdr:ext cx="469744" cy="259045"/>
    <xdr:sp macro="" textlink="">
      <xdr:nvSpPr>
        <xdr:cNvPr id="260" name="n_2aveValue【体育館・プール】&#10;一人当たり面積">
          <a:extLst>
            <a:ext uri="{FF2B5EF4-FFF2-40B4-BE49-F238E27FC236}">
              <a16:creationId xmlns:a16="http://schemas.microsoft.com/office/drawing/2014/main" id="{1733FEF2-53D9-42FF-B078-95C410DD447D}"/>
            </a:ext>
          </a:extLst>
        </xdr:cNvPr>
        <xdr:cNvSpPr txBox="1"/>
      </xdr:nvSpPr>
      <xdr:spPr>
        <a:xfrm>
          <a:off x="8515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61" name="n_3aveValue【体育館・プール】&#10;一人当たり面積">
          <a:extLst>
            <a:ext uri="{FF2B5EF4-FFF2-40B4-BE49-F238E27FC236}">
              <a16:creationId xmlns:a16="http://schemas.microsoft.com/office/drawing/2014/main" id="{F54ABEAD-1FED-4E16-91C6-2EEF8418678A}"/>
            </a:ext>
          </a:extLst>
        </xdr:cNvPr>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2" name="n_4aveValue【体育館・プール】&#10;一人当たり面積">
          <a:extLst>
            <a:ext uri="{FF2B5EF4-FFF2-40B4-BE49-F238E27FC236}">
              <a16:creationId xmlns:a16="http://schemas.microsoft.com/office/drawing/2014/main" id="{C797DFAD-35B0-4384-B0F3-CD0294C49964}"/>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80027</xdr:rowOff>
    </xdr:from>
    <xdr:ext cx="469744" cy="259045"/>
    <xdr:sp macro="" textlink="">
      <xdr:nvSpPr>
        <xdr:cNvPr id="263" name="n_1mainValue【体育館・プール】&#10;一人当たり面積">
          <a:extLst>
            <a:ext uri="{FF2B5EF4-FFF2-40B4-BE49-F238E27FC236}">
              <a16:creationId xmlns:a16="http://schemas.microsoft.com/office/drawing/2014/main" id="{7A6236BC-35DF-4661-AC6A-4413DC35FC7C}"/>
            </a:ext>
          </a:extLst>
        </xdr:cNvPr>
        <xdr:cNvSpPr txBox="1"/>
      </xdr:nvSpPr>
      <xdr:spPr>
        <a:xfrm>
          <a:off x="9391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macro="" textlink="">
      <xdr:nvSpPr>
        <xdr:cNvPr id="264" name="n_2mainValue【体育館・プール】&#10;一人当たり面積">
          <a:extLst>
            <a:ext uri="{FF2B5EF4-FFF2-40B4-BE49-F238E27FC236}">
              <a16:creationId xmlns:a16="http://schemas.microsoft.com/office/drawing/2014/main" id="{6A4674DE-366D-4CBA-9497-7EB3D7367B1C}"/>
            </a:ext>
          </a:extLst>
        </xdr:cNvPr>
        <xdr:cNvSpPr txBox="1"/>
      </xdr:nvSpPr>
      <xdr:spPr>
        <a:xfrm>
          <a:off x="85154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macro="" textlink="">
      <xdr:nvSpPr>
        <xdr:cNvPr id="265" name="n_3mainValue【体育館・プール】&#10;一人当たり面積">
          <a:extLst>
            <a:ext uri="{FF2B5EF4-FFF2-40B4-BE49-F238E27FC236}">
              <a16:creationId xmlns:a16="http://schemas.microsoft.com/office/drawing/2014/main" id="{F8CD5A34-610B-4437-BF33-580968F62ECC}"/>
            </a:ext>
          </a:extLst>
        </xdr:cNvPr>
        <xdr:cNvSpPr txBox="1"/>
      </xdr:nvSpPr>
      <xdr:spPr>
        <a:xfrm>
          <a:off x="76264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macro="" textlink="">
      <xdr:nvSpPr>
        <xdr:cNvPr id="266" name="n_4mainValue【体育館・プール】&#10;一人当たり面積">
          <a:extLst>
            <a:ext uri="{FF2B5EF4-FFF2-40B4-BE49-F238E27FC236}">
              <a16:creationId xmlns:a16="http://schemas.microsoft.com/office/drawing/2014/main" id="{A2E3CAD7-9B23-4D32-96CD-A1E4AD7F20A0}"/>
            </a:ext>
          </a:extLst>
        </xdr:cNvPr>
        <xdr:cNvSpPr txBox="1"/>
      </xdr:nvSpPr>
      <xdr:spPr>
        <a:xfrm>
          <a:off x="67374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E0AAB55-70FA-43B8-B336-F6C1B1A7BE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982E2F9-F617-48A3-B134-A505708845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11A2552-8167-44DA-BBF2-56D9AC2C72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56518EE2-74D0-4620-AC0B-AF9097483E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228F938-6842-4D65-9E6A-C513CC4A14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289B95C-B151-40EB-9DD8-B178180624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D41E0E4-BEFB-4B87-A184-B34132C9ED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75696ABB-328A-4434-BD30-FAA156A0C0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2D90C2B3-869D-4FAF-B55D-B2662DCC6EF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CD2DA3BF-58FE-44CB-A6D2-A99D4F9942C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E6C4B748-1007-4FC4-A72A-99140D1C2DE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DF220EF-C425-48A1-92A2-BBE38714696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a:extLst>
            <a:ext uri="{FF2B5EF4-FFF2-40B4-BE49-F238E27FC236}">
              <a16:creationId xmlns:a16="http://schemas.microsoft.com/office/drawing/2014/main" id="{A69899C0-8AD5-41DB-8107-E834AC3D8BA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A8C89610-B013-45BC-8973-86A893C6FCD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BF66F2E3-7D8B-4E92-A92C-4B4CB86EA1F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EC127B83-0D50-4800-81BC-00D1262698F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A9BFDCF9-F2E8-427F-B3F4-2388AF96D0C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C0CDAE51-D774-4299-ABCD-CD74923C0E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5BECBA79-C385-4E2A-BEC5-8C846836CC0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852B247-24FF-4A63-961A-B51226D51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BB731678-19E9-4890-83B2-8E90D38B527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D44FBD83-3FAD-4C61-8301-FD8B58E17B2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a:extLst>
            <a:ext uri="{FF2B5EF4-FFF2-40B4-BE49-F238E27FC236}">
              <a16:creationId xmlns:a16="http://schemas.microsoft.com/office/drawing/2014/main" id="{99060E01-B3CC-4DF9-BDEE-9AB217FF91F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497D059F-0B67-4931-AE1E-1863183DC08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B5A73FB3-7B4A-4D4E-B92E-39CEC731C4B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E573C848-89D9-4B75-8BD3-597AE8CC06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3" name="直線コネクタ 292">
          <a:extLst>
            <a:ext uri="{FF2B5EF4-FFF2-40B4-BE49-F238E27FC236}">
              <a16:creationId xmlns:a16="http://schemas.microsoft.com/office/drawing/2014/main" id="{26C0C2B6-4968-4F41-B48F-C51F1D8CA27D}"/>
            </a:ext>
          </a:extLst>
        </xdr:cNvPr>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5FAE145F-DEE7-4485-AC70-06CA23496DC4}"/>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5" name="直線コネクタ 294">
          <a:extLst>
            <a:ext uri="{FF2B5EF4-FFF2-40B4-BE49-F238E27FC236}">
              <a16:creationId xmlns:a16="http://schemas.microsoft.com/office/drawing/2014/main" id="{6B278C7D-A52B-44B2-A969-6B12BFD1F6F8}"/>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F2AAE6B6-84C9-4D6F-AF01-0316800203DD}"/>
            </a:ext>
          </a:extLst>
        </xdr:cNvPr>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7" name="直線コネクタ 296">
          <a:extLst>
            <a:ext uri="{FF2B5EF4-FFF2-40B4-BE49-F238E27FC236}">
              <a16:creationId xmlns:a16="http://schemas.microsoft.com/office/drawing/2014/main" id="{45F3E177-4BDB-4B0A-A251-76B5E56219A8}"/>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BAD4B0E4-50B7-4883-A72C-FCFB32B51724}"/>
            </a:ext>
          </a:extLst>
        </xdr:cNvPr>
        <xdr:cNvSpPr txBox="1"/>
      </xdr:nvSpPr>
      <xdr:spPr>
        <a:xfrm>
          <a:off x="4673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9" name="フローチャート: 判断 298">
          <a:extLst>
            <a:ext uri="{FF2B5EF4-FFF2-40B4-BE49-F238E27FC236}">
              <a16:creationId xmlns:a16="http://schemas.microsoft.com/office/drawing/2014/main" id="{E65D360A-106A-4DF2-90F6-B35FF0D510FD}"/>
            </a:ext>
          </a:extLst>
        </xdr:cNvPr>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0" name="フローチャート: 判断 299">
          <a:extLst>
            <a:ext uri="{FF2B5EF4-FFF2-40B4-BE49-F238E27FC236}">
              <a16:creationId xmlns:a16="http://schemas.microsoft.com/office/drawing/2014/main" id="{C99D7B16-654A-415C-AEC4-DCE48B45F563}"/>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フローチャート: 判断 300">
          <a:extLst>
            <a:ext uri="{FF2B5EF4-FFF2-40B4-BE49-F238E27FC236}">
              <a16:creationId xmlns:a16="http://schemas.microsoft.com/office/drawing/2014/main" id="{6DE830B7-FA70-46DA-8250-396F22694E8B}"/>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2" name="フローチャート: 判断 301">
          <a:extLst>
            <a:ext uri="{FF2B5EF4-FFF2-40B4-BE49-F238E27FC236}">
              <a16:creationId xmlns:a16="http://schemas.microsoft.com/office/drawing/2014/main" id="{89B97F4D-DAB4-4C63-BCFC-F5E93BA3006C}"/>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3" name="フローチャート: 判断 302">
          <a:extLst>
            <a:ext uri="{FF2B5EF4-FFF2-40B4-BE49-F238E27FC236}">
              <a16:creationId xmlns:a16="http://schemas.microsoft.com/office/drawing/2014/main" id="{9494C15D-E778-4E02-94AD-B91DCC37EC50}"/>
            </a:ext>
          </a:extLst>
        </xdr:cNvPr>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9EE53CC-034C-46ED-94CF-F19049D430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E5BE40A-4DCB-4C01-8BC3-7319715D08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EC02178-BBA5-4995-AE09-CB357EEA1B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62FD4A0-C198-48D3-991F-AC36D23D36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5793B207-ABB2-4DFA-B92B-D9D7E571BE8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309" name="楕円 308">
          <a:extLst>
            <a:ext uri="{FF2B5EF4-FFF2-40B4-BE49-F238E27FC236}">
              <a16:creationId xmlns:a16="http://schemas.microsoft.com/office/drawing/2014/main" id="{ED33DDA3-9DCC-4EB7-8048-146B6CFBE5D8}"/>
            </a:ext>
          </a:extLst>
        </xdr:cNvPr>
        <xdr:cNvSpPr/>
      </xdr:nvSpPr>
      <xdr:spPr>
        <a:xfrm>
          <a:off x="4584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42653</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603BCBA6-82BD-41FE-88B1-54290C5D9407}"/>
            </a:ext>
          </a:extLst>
        </xdr:cNvPr>
        <xdr:cNvSpPr txBox="1"/>
      </xdr:nvSpPr>
      <xdr:spPr>
        <a:xfrm>
          <a:off x="4673600" y="1444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65677</xdr:rowOff>
    </xdr:from>
    <xdr:to>
      <xdr:col>20</xdr:col>
      <xdr:colOff>38100</xdr:colOff>
      <xdr:row>84</xdr:row>
      <xdr:rowOff>167277</xdr:rowOff>
    </xdr:to>
    <xdr:sp macro="" textlink="">
      <xdr:nvSpPr>
        <xdr:cNvPr id="311" name="楕円 310">
          <a:extLst>
            <a:ext uri="{FF2B5EF4-FFF2-40B4-BE49-F238E27FC236}">
              <a16:creationId xmlns:a16="http://schemas.microsoft.com/office/drawing/2014/main" id="{0E510DE2-EBEC-429C-91D1-F79311CFDAE1}"/>
            </a:ext>
          </a:extLst>
        </xdr:cNvPr>
        <xdr:cNvSpPr/>
      </xdr:nvSpPr>
      <xdr:spPr>
        <a:xfrm>
          <a:off x="3746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116477</xdr:rowOff>
    </xdr:from>
    <xdr:to>
      <xdr:col>24</xdr:col>
      <xdr:colOff>63500</xdr:colOff>
      <xdr:row>85</xdr:row>
      <xdr:rowOff>7076</xdr:rowOff>
    </xdr:to>
    <xdr:cxnSp macro="">
      <xdr:nvCxnSpPr>
        <xdr:cNvPr id="312" name="直線コネクタ 311">
          <a:extLst>
            <a:ext uri="{FF2B5EF4-FFF2-40B4-BE49-F238E27FC236}">
              <a16:creationId xmlns:a16="http://schemas.microsoft.com/office/drawing/2014/main" id="{F4AEF09F-5BA1-4F80-9562-72540258EA75}"/>
            </a:ext>
          </a:extLst>
        </xdr:cNvPr>
        <xdr:cNvCxnSpPr/>
      </xdr:nvCxnSpPr>
      <xdr:spPr>
        <a:xfrm>
          <a:off x="3797300" y="1451827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313" name="楕円 312">
          <a:extLst>
            <a:ext uri="{FF2B5EF4-FFF2-40B4-BE49-F238E27FC236}">
              <a16:creationId xmlns:a16="http://schemas.microsoft.com/office/drawing/2014/main" id="{DA22791A-9FC0-4191-8E75-6A963A0AAE86}"/>
            </a:ext>
          </a:extLst>
        </xdr:cNvPr>
        <xdr:cNvSpPr/>
      </xdr:nvSpPr>
      <xdr:spPr>
        <a:xfrm>
          <a:off x="2857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116477</xdr:rowOff>
    </xdr:from>
    <xdr:to>
      <xdr:col>19</xdr:col>
      <xdr:colOff>177800</xdr:colOff>
      <xdr:row>84</xdr:row>
      <xdr:rowOff>119743</xdr:rowOff>
    </xdr:to>
    <xdr:cxnSp macro="">
      <xdr:nvCxnSpPr>
        <xdr:cNvPr id="314" name="直線コネクタ 313">
          <a:extLst>
            <a:ext uri="{FF2B5EF4-FFF2-40B4-BE49-F238E27FC236}">
              <a16:creationId xmlns:a16="http://schemas.microsoft.com/office/drawing/2014/main" id="{0FCC70E1-A95F-42AC-839E-5E740B3C0518}"/>
            </a:ext>
          </a:extLst>
        </xdr:cNvPr>
        <xdr:cNvCxnSpPr/>
      </xdr:nvCxnSpPr>
      <xdr:spPr>
        <a:xfrm flipV="1">
          <a:off x="2908300" y="145182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315" name="楕円 314">
          <a:extLst>
            <a:ext uri="{FF2B5EF4-FFF2-40B4-BE49-F238E27FC236}">
              <a16:creationId xmlns:a16="http://schemas.microsoft.com/office/drawing/2014/main" id="{EB80FFCD-6C9F-4457-8B3C-EB95F1A69B5A}"/>
            </a:ext>
          </a:extLst>
        </xdr:cNvPr>
        <xdr:cNvSpPr/>
      </xdr:nvSpPr>
      <xdr:spPr>
        <a:xfrm>
          <a:off x="196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84</xdr:row>
      <xdr:rowOff>126274</xdr:rowOff>
    </xdr:to>
    <xdr:cxnSp macro="">
      <xdr:nvCxnSpPr>
        <xdr:cNvPr id="316" name="直線コネクタ 315">
          <a:extLst>
            <a:ext uri="{FF2B5EF4-FFF2-40B4-BE49-F238E27FC236}">
              <a16:creationId xmlns:a16="http://schemas.microsoft.com/office/drawing/2014/main" id="{F4110771-8FFA-41BF-9FF9-3DAB9662551A}"/>
            </a:ext>
          </a:extLst>
        </xdr:cNvPr>
        <xdr:cNvCxnSpPr/>
      </xdr:nvCxnSpPr>
      <xdr:spPr>
        <a:xfrm flipV="1">
          <a:off x="2019300" y="1452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31387</xdr:rowOff>
    </xdr:from>
    <xdr:to>
      <xdr:col>6</xdr:col>
      <xdr:colOff>38100</xdr:colOff>
      <xdr:row>85</xdr:row>
      <xdr:rowOff>132987</xdr:rowOff>
    </xdr:to>
    <xdr:sp macro="" textlink="">
      <xdr:nvSpPr>
        <xdr:cNvPr id="317" name="楕円 316">
          <a:extLst>
            <a:ext uri="{FF2B5EF4-FFF2-40B4-BE49-F238E27FC236}">
              <a16:creationId xmlns:a16="http://schemas.microsoft.com/office/drawing/2014/main" id="{A9D1E567-B362-42CB-8C55-3C52083F89BC}"/>
            </a:ext>
          </a:extLst>
        </xdr:cNvPr>
        <xdr:cNvSpPr/>
      </xdr:nvSpPr>
      <xdr:spPr>
        <a:xfrm>
          <a:off x="1079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126274</xdr:rowOff>
    </xdr:from>
    <xdr:to>
      <xdr:col>10</xdr:col>
      <xdr:colOff>114300</xdr:colOff>
      <xdr:row>85</xdr:row>
      <xdr:rowOff>82187</xdr:rowOff>
    </xdr:to>
    <xdr:cxnSp macro="">
      <xdr:nvCxnSpPr>
        <xdr:cNvPr id="318" name="直線コネクタ 317">
          <a:extLst>
            <a:ext uri="{FF2B5EF4-FFF2-40B4-BE49-F238E27FC236}">
              <a16:creationId xmlns:a16="http://schemas.microsoft.com/office/drawing/2014/main" id="{470106A0-E7E0-4DE6-B915-8E8FB7484421}"/>
            </a:ext>
          </a:extLst>
        </xdr:cNvPr>
        <xdr:cNvCxnSpPr/>
      </xdr:nvCxnSpPr>
      <xdr:spPr>
        <a:xfrm flipV="1">
          <a:off x="1130300" y="1452807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9" name="n_1aveValue【福祉施設】&#10;有形固定資産減価償却率">
          <a:extLst>
            <a:ext uri="{FF2B5EF4-FFF2-40B4-BE49-F238E27FC236}">
              <a16:creationId xmlns:a16="http://schemas.microsoft.com/office/drawing/2014/main" id="{BEE9AC32-5CB8-4349-A1C1-1122135EF441}"/>
            </a:ext>
          </a:extLst>
        </xdr:cNvPr>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0" name="n_2aveValue【福祉施設】&#10;有形固定資産減価償却率">
          <a:extLst>
            <a:ext uri="{FF2B5EF4-FFF2-40B4-BE49-F238E27FC236}">
              <a16:creationId xmlns:a16="http://schemas.microsoft.com/office/drawing/2014/main" id="{CC1F7D02-6703-41D1-90F8-9A2226240A67}"/>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21" name="n_3aveValue【福祉施設】&#10;有形固定資産減価償却率">
          <a:extLst>
            <a:ext uri="{FF2B5EF4-FFF2-40B4-BE49-F238E27FC236}">
              <a16:creationId xmlns:a16="http://schemas.microsoft.com/office/drawing/2014/main" id="{09DD16C6-12EE-41BE-8DF2-3F38FC30BF62}"/>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aveValue【福祉施設】&#10;有形固定資産減価償却率">
          <a:extLst>
            <a:ext uri="{FF2B5EF4-FFF2-40B4-BE49-F238E27FC236}">
              <a16:creationId xmlns:a16="http://schemas.microsoft.com/office/drawing/2014/main" id="{751CC3BA-0C54-4876-980C-6DA9EFB94BD9}"/>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158404</xdr:rowOff>
    </xdr:from>
    <xdr:ext cx="405111" cy="259045"/>
    <xdr:sp macro="" textlink="">
      <xdr:nvSpPr>
        <xdr:cNvPr id="323" name="n_1mainValue【福祉施設】&#10;有形固定資産減価償却率">
          <a:extLst>
            <a:ext uri="{FF2B5EF4-FFF2-40B4-BE49-F238E27FC236}">
              <a16:creationId xmlns:a16="http://schemas.microsoft.com/office/drawing/2014/main" id="{1BDBD6D6-970B-41E2-80A9-602759F51DC3}"/>
            </a:ext>
          </a:extLst>
        </xdr:cNvPr>
        <xdr:cNvSpPr txBox="1"/>
      </xdr:nvSpPr>
      <xdr:spPr>
        <a:xfrm>
          <a:off x="3582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324" name="n_2mainValue【福祉施設】&#10;有形固定資産減価償却率">
          <a:extLst>
            <a:ext uri="{FF2B5EF4-FFF2-40B4-BE49-F238E27FC236}">
              <a16:creationId xmlns:a16="http://schemas.microsoft.com/office/drawing/2014/main" id="{31C7B520-AE32-4EEF-AC54-FB54E5D31AEA}"/>
            </a:ext>
          </a:extLst>
        </xdr:cNvPr>
        <xdr:cNvSpPr txBox="1"/>
      </xdr:nvSpPr>
      <xdr:spPr>
        <a:xfrm>
          <a:off x="2705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325" name="n_3mainValue【福祉施設】&#10;有形固定資産減価償却率">
          <a:extLst>
            <a:ext uri="{FF2B5EF4-FFF2-40B4-BE49-F238E27FC236}">
              <a16:creationId xmlns:a16="http://schemas.microsoft.com/office/drawing/2014/main" id="{14987C16-A0A4-423F-9833-C368B7917A2D}"/>
            </a:ext>
          </a:extLst>
        </xdr:cNvPr>
        <xdr:cNvSpPr txBox="1"/>
      </xdr:nvSpPr>
      <xdr:spPr>
        <a:xfrm>
          <a:off x="1816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124114</xdr:rowOff>
    </xdr:from>
    <xdr:ext cx="405111" cy="259045"/>
    <xdr:sp macro="" textlink="">
      <xdr:nvSpPr>
        <xdr:cNvPr id="326" name="n_4mainValue【福祉施設】&#10;有形固定資産減価償却率">
          <a:extLst>
            <a:ext uri="{FF2B5EF4-FFF2-40B4-BE49-F238E27FC236}">
              <a16:creationId xmlns:a16="http://schemas.microsoft.com/office/drawing/2014/main" id="{D324BC09-C74A-4311-9361-71E2CE326271}"/>
            </a:ext>
          </a:extLst>
        </xdr:cNvPr>
        <xdr:cNvSpPr txBox="1"/>
      </xdr:nvSpPr>
      <xdr:spPr>
        <a:xfrm>
          <a:off x="927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785EAC30-FED5-453F-B088-1AB07BDD77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975DD266-4089-4EC0-B132-BBCF2212D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D882FD4E-76FD-48C7-A9E1-F5986B839E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31AD60D1-3EFF-477B-A757-7DF8BC8BB1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D071A22F-D8F3-4DEB-8A78-5CEC669139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DB9CCCF6-6BED-4829-89D2-6548B39BDC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BC016444-114E-4078-8707-3070C1688C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7C34AA9C-010C-4DF7-BB18-B453BCB5A6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F59F80C9-D98A-423B-83BA-1F1E0AE405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CE1AC3E9-1EB6-4D31-868E-F0F89F4CB0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BDF20291-6812-4FB0-8EB4-0E88C26E3C1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AD4CB1DA-8C45-46ED-A247-8DE631CB645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B290E17D-2D45-40CE-BB60-7E4D1A5100D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A4739F9A-C65F-4B19-8BF9-B8F762901D2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09709630-AE83-4553-8C1C-251797C6D79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16B079A0-E243-43FA-BBEB-82470E55111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72F222AD-3E9F-4C76-9B53-91E407C098B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D58D14D6-0BA2-4D90-83ED-D951EFBD02D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A146D370-2923-4D1F-BC87-4B86EA24CDF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5D03DA56-D6BE-41A3-A4CB-4862F6068C7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8108E48E-1D79-4BDA-AF27-6DD8AE5FBD1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1E2E175A-C204-4267-8650-01BE94F5A24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6102612B-04D3-467C-AAE4-14084D2CCC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AA6E3D34-B9DD-44EC-9279-D8A0A6831B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E8076C39-382C-48A8-BEC0-9ADB69F974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723B5741-7FE0-4E65-8CA1-8FC2CB77BFC7}"/>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7F630066-B2ED-4B78-890D-26E019EDB216}"/>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C3278EBA-D766-4D68-9F84-8E49551FDE44}"/>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26460524-0B38-4D9D-9CCB-93B2849863F5}"/>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E92C889B-009C-45DC-A78F-94797FBB586A}"/>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57" name="【福祉施設】&#10;一人当たり面積平均値テキスト">
          <a:extLst>
            <a:ext uri="{FF2B5EF4-FFF2-40B4-BE49-F238E27FC236}">
              <a16:creationId xmlns:a16="http://schemas.microsoft.com/office/drawing/2014/main" id="{DAC3FA6F-D5EE-4BBA-899F-587C450C58FC}"/>
            </a:ext>
          </a:extLst>
        </xdr:cNvPr>
        <xdr:cNvSpPr txBox="1"/>
      </xdr:nvSpPr>
      <xdr:spPr>
        <a:xfrm>
          <a:off x="10515600" y="1410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8" name="フローチャート: 判断 357">
          <a:extLst>
            <a:ext uri="{FF2B5EF4-FFF2-40B4-BE49-F238E27FC236}">
              <a16:creationId xmlns:a16="http://schemas.microsoft.com/office/drawing/2014/main" id="{7AD518C6-97E7-4951-B57A-9EFC2C9B3E18}"/>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3070B34D-1D44-4AF2-B32D-142FB41EF013}"/>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フローチャート: 判断 359">
          <a:extLst>
            <a:ext uri="{FF2B5EF4-FFF2-40B4-BE49-F238E27FC236}">
              <a16:creationId xmlns:a16="http://schemas.microsoft.com/office/drawing/2014/main" id="{5C1C77DB-062A-4086-94DF-E362D1AD1034}"/>
            </a:ext>
          </a:extLst>
        </xdr:cNvPr>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1" name="フローチャート: 判断 360">
          <a:extLst>
            <a:ext uri="{FF2B5EF4-FFF2-40B4-BE49-F238E27FC236}">
              <a16:creationId xmlns:a16="http://schemas.microsoft.com/office/drawing/2014/main" id="{617F8B9D-F66D-4B34-B222-4686027EA61A}"/>
            </a:ext>
          </a:extLst>
        </xdr:cNvPr>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A2D1CD7C-47BD-40C6-914A-484E46CC4A0E}"/>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11F11F1-E139-4518-A7EF-B7273487C0E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2E3EE4D-2F58-401F-ABE1-C87C8C5E45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54101AD9-CBF4-4A72-9C3A-691503E2FC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9DE65B64-BF90-4E23-BD4E-E00A14764C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4A2F1E62-BD1A-4A28-94CB-13AFE92741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142421</xdr:rowOff>
    </xdr:from>
    <xdr:to>
      <xdr:col>55</xdr:col>
      <xdr:colOff>50800</xdr:colOff>
      <xdr:row>82</xdr:row>
      <xdr:rowOff>72571</xdr:rowOff>
    </xdr:to>
    <xdr:sp macro="" textlink="">
      <xdr:nvSpPr>
        <xdr:cNvPr id="368" name="楕円 367">
          <a:extLst>
            <a:ext uri="{FF2B5EF4-FFF2-40B4-BE49-F238E27FC236}">
              <a16:creationId xmlns:a16="http://schemas.microsoft.com/office/drawing/2014/main" id="{1C207743-F4E5-4E1F-B654-30F596F9BA57}"/>
            </a:ext>
          </a:extLst>
        </xdr:cNvPr>
        <xdr:cNvSpPr/>
      </xdr:nvSpPr>
      <xdr:spPr>
        <a:xfrm>
          <a:off x="10426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165298</xdr:rowOff>
    </xdr:from>
    <xdr:ext cx="469744" cy="259045"/>
    <xdr:sp macro="" textlink="">
      <xdr:nvSpPr>
        <xdr:cNvPr id="369" name="【福祉施設】&#10;一人当たり面積該当値テキスト">
          <a:extLst>
            <a:ext uri="{FF2B5EF4-FFF2-40B4-BE49-F238E27FC236}">
              <a16:creationId xmlns:a16="http://schemas.microsoft.com/office/drawing/2014/main" id="{A2A8F96C-ABED-4C61-9DD3-FCCA312A0674}"/>
            </a:ext>
          </a:extLst>
        </xdr:cNvPr>
        <xdr:cNvSpPr txBox="1"/>
      </xdr:nvSpPr>
      <xdr:spPr>
        <a:xfrm>
          <a:off x="10515600" y="138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142421</xdr:rowOff>
    </xdr:from>
    <xdr:to>
      <xdr:col>50</xdr:col>
      <xdr:colOff>165100</xdr:colOff>
      <xdr:row>82</xdr:row>
      <xdr:rowOff>72571</xdr:rowOff>
    </xdr:to>
    <xdr:sp macro="" textlink="">
      <xdr:nvSpPr>
        <xdr:cNvPr id="370" name="楕円 369">
          <a:extLst>
            <a:ext uri="{FF2B5EF4-FFF2-40B4-BE49-F238E27FC236}">
              <a16:creationId xmlns:a16="http://schemas.microsoft.com/office/drawing/2014/main" id="{0A742882-7145-4D7B-A46E-B79868F82857}"/>
            </a:ext>
          </a:extLst>
        </xdr:cNvPr>
        <xdr:cNvSpPr/>
      </xdr:nvSpPr>
      <xdr:spPr>
        <a:xfrm>
          <a:off x="958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21771</xdr:rowOff>
    </xdr:from>
    <xdr:to>
      <xdr:col>55</xdr:col>
      <xdr:colOff>0</xdr:colOff>
      <xdr:row>82</xdr:row>
      <xdr:rowOff>21771</xdr:rowOff>
    </xdr:to>
    <xdr:cxnSp macro="">
      <xdr:nvCxnSpPr>
        <xdr:cNvPr id="371" name="直線コネクタ 370">
          <a:extLst>
            <a:ext uri="{FF2B5EF4-FFF2-40B4-BE49-F238E27FC236}">
              <a16:creationId xmlns:a16="http://schemas.microsoft.com/office/drawing/2014/main" id="{7847CE38-361F-4DB4-8D60-A84BA45BD82C}"/>
            </a:ext>
          </a:extLst>
        </xdr:cNvPr>
        <xdr:cNvCxnSpPr/>
      </xdr:nvCxnSpPr>
      <xdr:spPr>
        <a:xfrm>
          <a:off x="9639300" y="14080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72" name="楕円 371">
          <a:extLst>
            <a:ext uri="{FF2B5EF4-FFF2-40B4-BE49-F238E27FC236}">
              <a16:creationId xmlns:a16="http://schemas.microsoft.com/office/drawing/2014/main" id="{CA732ADB-A053-4967-9C61-F636EEF650C9}"/>
            </a:ext>
          </a:extLst>
        </xdr:cNvPr>
        <xdr:cNvSpPr/>
      </xdr:nvSpPr>
      <xdr:spPr>
        <a:xfrm>
          <a:off x="869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21771</xdr:rowOff>
    </xdr:to>
    <xdr:cxnSp macro="">
      <xdr:nvCxnSpPr>
        <xdr:cNvPr id="373" name="直線コネクタ 372">
          <a:extLst>
            <a:ext uri="{FF2B5EF4-FFF2-40B4-BE49-F238E27FC236}">
              <a16:creationId xmlns:a16="http://schemas.microsoft.com/office/drawing/2014/main" id="{CA8F99AF-3B6B-4B76-AD86-5E03436A4BD5}"/>
            </a:ext>
          </a:extLst>
        </xdr:cNvPr>
        <xdr:cNvCxnSpPr/>
      </xdr:nvCxnSpPr>
      <xdr:spPr>
        <a:xfrm>
          <a:off x="8750300" y="14064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109764</xdr:rowOff>
    </xdr:from>
    <xdr:to>
      <xdr:col>41</xdr:col>
      <xdr:colOff>101600</xdr:colOff>
      <xdr:row>82</xdr:row>
      <xdr:rowOff>39914</xdr:rowOff>
    </xdr:to>
    <xdr:sp macro="" textlink="">
      <xdr:nvSpPr>
        <xdr:cNvPr id="374" name="楕円 373">
          <a:extLst>
            <a:ext uri="{FF2B5EF4-FFF2-40B4-BE49-F238E27FC236}">
              <a16:creationId xmlns:a16="http://schemas.microsoft.com/office/drawing/2014/main" id="{3DF23130-897D-4F0D-9CB8-8D8246D4887D}"/>
            </a:ext>
          </a:extLst>
        </xdr:cNvPr>
        <xdr:cNvSpPr/>
      </xdr:nvSpPr>
      <xdr:spPr>
        <a:xfrm>
          <a:off x="781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160564</xdr:rowOff>
    </xdr:from>
    <xdr:to>
      <xdr:col>45</xdr:col>
      <xdr:colOff>177800</xdr:colOff>
      <xdr:row>82</xdr:row>
      <xdr:rowOff>5443</xdr:rowOff>
    </xdr:to>
    <xdr:cxnSp macro="">
      <xdr:nvCxnSpPr>
        <xdr:cNvPr id="375" name="直線コネクタ 374">
          <a:extLst>
            <a:ext uri="{FF2B5EF4-FFF2-40B4-BE49-F238E27FC236}">
              <a16:creationId xmlns:a16="http://schemas.microsoft.com/office/drawing/2014/main" id="{DC870D01-3F0A-40E5-9085-063B3F801110}"/>
            </a:ext>
          </a:extLst>
        </xdr:cNvPr>
        <xdr:cNvCxnSpPr/>
      </xdr:nvCxnSpPr>
      <xdr:spPr>
        <a:xfrm>
          <a:off x="7861300" y="1404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6" name="楕円 375">
          <a:extLst>
            <a:ext uri="{FF2B5EF4-FFF2-40B4-BE49-F238E27FC236}">
              <a16:creationId xmlns:a16="http://schemas.microsoft.com/office/drawing/2014/main" id="{7819AADD-9526-4B2F-99FB-4EC8A6697EEA}"/>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160564</xdr:rowOff>
    </xdr:from>
    <xdr:to>
      <xdr:col>41</xdr:col>
      <xdr:colOff>50800</xdr:colOff>
      <xdr:row>82</xdr:row>
      <xdr:rowOff>5443</xdr:rowOff>
    </xdr:to>
    <xdr:cxnSp macro="">
      <xdr:nvCxnSpPr>
        <xdr:cNvPr id="377" name="直線コネクタ 376">
          <a:extLst>
            <a:ext uri="{FF2B5EF4-FFF2-40B4-BE49-F238E27FC236}">
              <a16:creationId xmlns:a16="http://schemas.microsoft.com/office/drawing/2014/main" id="{99614541-8CE1-4F74-A93D-7D6A52EA4702}"/>
            </a:ext>
          </a:extLst>
        </xdr:cNvPr>
        <xdr:cNvCxnSpPr/>
      </xdr:nvCxnSpPr>
      <xdr:spPr>
        <a:xfrm flipV="1">
          <a:off x="6972300" y="1404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8" name="n_1aveValue【福祉施設】&#10;一人当たり面積">
          <a:extLst>
            <a:ext uri="{FF2B5EF4-FFF2-40B4-BE49-F238E27FC236}">
              <a16:creationId xmlns:a16="http://schemas.microsoft.com/office/drawing/2014/main" id="{A93933D1-153A-4010-A2A2-58FC43C7F7DC}"/>
            </a:ext>
          </a:extLst>
        </xdr:cNvPr>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79" name="n_2aveValue【福祉施設】&#10;一人当たり面積">
          <a:extLst>
            <a:ext uri="{FF2B5EF4-FFF2-40B4-BE49-F238E27FC236}">
              <a16:creationId xmlns:a16="http://schemas.microsoft.com/office/drawing/2014/main" id="{05A7A386-8502-498B-855C-7990761FF3C6}"/>
            </a:ext>
          </a:extLst>
        </xdr:cNvPr>
        <xdr:cNvSpPr txBox="1"/>
      </xdr:nvSpPr>
      <xdr:spPr>
        <a:xfrm>
          <a:off x="8515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161670</xdr:rowOff>
    </xdr:from>
    <xdr:ext cx="469744" cy="259045"/>
    <xdr:sp macro="" textlink="">
      <xdr:nvSpPr>
        <xdr:cNvPr id="380" name="n_3aveValue【福祉施設】&#10;一人当たり面積">
          <a:extLst>
            <a:ext uri="{FF2B5EF4-FFF2-40B4-BE49-F238E27FC236}">
              <a16:creationId xmlns:a16="http://schemas.microsoft.com/office/drawing/2014/main" id="{A51FE990-91B2-4E1A-8961-9C56B2522195}"/>
            </a:ext>
          </a:extLst>
        </xdr:cNvPr>
        <xdr:cNvSpPr txBox="1"/>
      </xdr:nvSpPr>
      <xdr:spPr>
        <a:xfrm>
          <a:off x="7626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macro="" textlink="">
      <xdr:nvSpPr>
        <xdr:cNvPr id="381" name="n_4aveValue【福祉施設】&#10;一人当たり面積">
          <a:extLst>
            <a:ext uri="{FF2B5EF4-FFF2-40B4-BE49-F238E27FC236}">
              <a16:creationId xmlns:a16="http://schemas.microsoft.com/office/drawing/2014/main" id="{6C179238-97D3-4F73-B111-711E891E7E2B}"/>
            </a:ext>
          </a:extLst>
        </xdr:cNvPr>
        <xdr:cNvSpPr txBox="1"/>
      </xdr:nvSpPr>
      <xdr:spPr>
        <a:xfrm>
          <a:off x="6737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89098</xdr:rowOff>
    </xdr:from>
    <xdr:ext cx="469744" cy="259045"/>
    <xdr:sp macro="" textlink="">
      <xdr:nvSpPr>
        <xdr:cNvPr id="382" name="n_1mainValue【福祉施設】&#10;一人当たり面積">
          <a:extLst>
            <a:ext uri="{FF2B5EF4-FFF2-40B4-BE49-F238E27FC236}">
              <a16:creationId xmlns:a16="http://schemas.microsoft.com/office/drawing/2014/main" id="{2BF36549-684D-4F6C-B043-8BE19338703B}"/>
            </a:ext>
          </a:extLst>
        </xdr:cNvPr>
        <xdr:cNvSpPr txBox="1"/>
      </xdr:nvSpPr>
      <xdr:spPr>
        <a:xfrm>
          <a:off x="9391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83" name="n_2mainValue【福祉施設】&#10;一人当たり面積">
          <a:extLst>
            <a:ext uri="{FF2B5EF4-FFF2-40B4-BE49-F238E27FC236}">
              <a16:creationId xmlns:a16="http://schemas.microsoft.com/office/drawing/2014/main" id="{D81A6BA1-5C2D-4CDD-8AE9-B2AC9460FA18}"/>
            </a:ext>
          </a:extLst>
        </xdr:cNvPr>
        <xdr:cNvSpPr txBox="1"/>
      </xdr:nvSpPr>
      <xdr:spPr>
        <a:xfrm>
          <a:off x="8515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56441</xdr:rowOff>
    </xdr:from>
    <xdr:ext cx="469744" cy="259045"/>
    <xdr:sp macro="" textlink="">
      <xdr:nvSpPr>
        <xdr:cNvPr id="384" name="n_3mainValue【福祉施設】&#10;一人当たり面積">
          <a:extLst>
            <a:ext uri="{FF2B5EF4-FFF2-40B4-BE49-F238E27FC236}">
              <a16:creationId xmlns:a16="http://schemas.microsoft.com/office/drawing/2014/main" id="{91A78798-16C0-4697-A47E-DFF8F3263628}"/>
            </a:ext>
          </a:extLst>
        </xdr:cNvPr>
        <xdr:cNvSpPr txBox="1"/>
      </xdr:nvSpPr>
      <xdr:spPr>
        <a:xfrm>
          <a:off x="76264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85" name="n_4mainValue【福祉施設】&#10;一人当たり面積">
          <a:extLst>
            <a:ext uri="{FF2B5EF4-FFF2-40B4-BE49-F238E27FC236}">
              <a16:creationId xmlns:a16="http://schemas.microsoft.com/office/drawing/2014/main" id="{162BF2B7-52E5-4879-8B2A-C8D2DC10D488}"/>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EC65FD72-7727-4FBD-AB60-3A1F3F01A8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4F063269-8793-4269-B838-3C3705B66D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73607A12-C492-4E91-B799-5FFC7BBBF7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DE798DBF-3622-443A-8860-5D97B69E37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67DE4CD0-9563-4154-AD07-C325760108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09BFCE16-8C6D-4F6B-A4FC-1EDA815331F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DE2BDB6B-9034-4B99-89AE-58FBE4A398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0393BA66-131F-4B22-9858-BFF7C8DCC5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3B92C938-F157-45F2-899E-5F95475AD5C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317E07DB-3579-44F3-ACD3-5CDCDA19AC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93F34C35-0711-47B7-B521-DBD68DC7F0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5C1EAE40-7F4E-4FFD-8712-C0467E8445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D6F142F7-761B-4F11-9CB6-6C52D87FAEC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902B1844-C141-4264-846F-674A7AE99C8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9D3D1B14-CFF4-4CEC-A4DC-7595A65790A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F5DAC9C0-CA4E-4106-B6A9-62B854CBEFE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0729E2FA-A437-4A83-8340-0C6EFF2F47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92AFE367-5FF1-4CC5-AE7D-5696271FC2C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07C60C32-DC98-4D38-BE44-97EC860C899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0CF457E2-CB77-49FE-B787-32505754AF9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04726753-6DD0-4321-BB10-674095E2C09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7E68BAD4-83EF-445A-84F0-849916EDDC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BF99EE19-F904-4944-8C58-B3F38E52BC9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CD336BD1-2B9F-45EA-A8CC-14179F43A1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F9881C2E-E6FD-4C72-BA13-7BC5135AF33A}"/>
            </a:ext>
          </a:extLst>
        </xdr:cNvPr>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E8D6288A-CB90-412E-82F7-EC6D2CFAFA7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DC730EDD-4F29-43F0-8EEC-D932D3FC3F6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E8EDD3DD-2222-4875-857C-F744B5C65479}"/>
            </a:ext>
          </a:extLst>
        </xdr:cNvPr>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4" name="直線コネクタ 413">
          <a:extLst>
            <a:ext uri="{FF2B5EF4-FFF2-40B4-BE49-F238E27FC236}">
              <a16:creationId xmlns:a16="http://schemas.microsoft.com/office/drawing/2014/main" id="{1D0416E2-D8C0-4759-8B27-C224FD58A5BB}"/>
            </a:ext>
          </a:extLst>
        </xdr:cNvPr>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7F431462-3194-4B08-95D6-245426142165}"/>
            </a:ext>
          </a:extLst>
        </xdr:cNvPr>
        <xdr:cNvSpPr txBox="1"/>
      </xdr:nvSpPr>
      <xdr:spPr>
        <a:xfrm>
          <a:off x="4673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6" name="フローチャート: 判断 415">
          <a:extLst>
            <a:ext uri="{FF2B5EF4-FFF2-40B4-BE49-F238E27FC236}">
              <a16:creationId xmlns:a16="http://schemas.microsoft.com/office/drawing/2014/main" id="{32C0E75D-8105-4BF4-8ED0-08121C142C11}"/>
            </a:ext>
          </a:extLst>
        </xdr:cNvPr>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7" name="フローチャート: 判断 416">
          <a:extLst>
            <a:ext uri="{FF2B5EF4-FFF2-40B4-BE49-F238E27FC236}">
              <a16:creationId xmlns:a16="http://schemas.microsoft.com/office/drawing/2014/main" id="{29E4C129-A0BF-413D-9411-1E4E1916D95D}"/>
            </a:ext>
          </a:extLst>
        </xdr:cNvPr>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8" name="フローチャート: 判断 417">
          <a:extLst>
            <a:ext uri="{FF2B5EF4-FFF2-40B4-BE49-F238E27FC236}">
              <a16:creationId xmlns:a16="http://schemas.microsoft.com/office/drawing/2014/main" id="{AD100374-CBD6-43F2-9EFA-6536B3F07CEC}"/>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9" name="フローチャート: 判断 418">
          <a:extLst>
            <a:ext uri="{FF2B5EF4-FFF2-40B4-BE49-F238E27FC236}">
              <a16:creationId xmlns:a16="http://schemas.microsoft.com/office/drawing/2014/main" id="{42A92BF2-DC56-4940-B2CB-72A848D89E94}"/>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0" name="フローチャート: 判断 419">
          <a:extLst>
            <a:ext uri="{FF2B5EF4-FFF2-40B4-BE49-F238E27FC236}">
              <a16:creationId xmlns:a16="http://schemas.microsoft.com/office/drawing/2014/main" id="{F0D56166-AFBE-4661-A3F2-653F63BFE77F}"/>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5E8A109-A39A-413B-980A-D4DCF23BDEA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22F80D2-3FC5-4157-9DDF-C538499624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D0106A67-9FA6-4E8B-B45B-D9CF3CE5B0A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76BA20FA-806E-4ECB-8CFD-F5A121F8334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8E010BF1-8109-4E7A-887C-B089C8C4E45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130175</xdr:rowOff>
    </xdr:from>
    <xdr:to>
      <xdr:col>24</xdr:col>
      <xdr:colOff>114300</xdr:colOff>
      <xdr:row>105</xdr:row>
      <xdr:rowOff>60325</xdr:rowOff>
    </xdr:to>
    <xdr:sp macro="" textlink="">
      <xdr:nvSpPr>
        <xdr:cNvPr id="426" name="楕円 425">
          <a:extLst>
            <a:ext uri="{FF2B5EF4-FFF2-40B4-BE49-F238E27FC236}">
              <a16:creationId xmlns:a16="http://schemas.microsoft.com/office/drawing/2014/main" id="{E9EBEB30-E2AC-4D25-BF9E-8776F9EF141A}"/>
            </a:ext>
          </a:extLst>
        </xdr:cNvPr>
        <xdr:cNvSpPr/>
      </xdr:nvSpPr>
      <xdr:spPr>
        <a:xfrm>
          <a:off x="45847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108602</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C4BCB5E7-D67B-4EE1-A838-63F60283090A}"/>
            </a:ext>
          </a:extLst>
        </xdr:cNvPr>
        <xdr:cNvSpPr txBox="1"/>
      </xdr:nvSpPr>
      <xdr:spPr>
        <a:xfrm>
          <a:off x="4673600"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428" name="楕円 427">
          <a:extLst>
            <a:ext uri="{FF2B5EF4-FFF2-40B4-BE49-F238E27FC236}">
              <a16:creationId xmlns:a16="http://schemas.microsoft.com/office/drawing/2014/main" id="{E1389998-ECEF-4C9D-90A6-7865943540DC}"/>
            </a:ext>
          </a:extLst>
        </xdr:cNvPr>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105</xdr:row>
      <xdr:rowOff>9525</xdr:rowOff>
    </xdr:to>
    <xdr:cxnSp macro="">
      <xdr:nvCxnSpPr>
        <xdr:cNvPr id="429" name="直線コネクタ 428">
          <a:extLst>
            <a:ext uri="{FF2B5EF4-FFF2-40B4-BE49-F238E27FC236}">
              <a16:creationId xmlns:a16="http://schemas.microsoft.com/office/drawing/2014/main" id="{12596ED3-D5CF-4AE2-A516-F871EAC702CA}"/>
            </a:ext>
          </a:extLst>
        </xdr:cNvPr>
        <xdr:cNvCxnSpPr/>
      </xdr:nvCxnSpPr>
      <xdr:spPr>
        <a:xfrm>
          <a:off x="3797300" y="179451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33020</xdr:rowOff>
    </xdr:from>
    <xdr:to>
      <xdr:col>15</xdr:col>
      <xdr:colOff>101600</xdr:colOff>
      <xdr:row>105</xdr:row>
      <xdr:rowOff>134620</xdr:rowOff>
    </xdr:to>
    <xdr:sp macro="" textlink="">
      <xdr:nvSpPr>
        <xdr:cNvPr id="430" name="楕円 429">
          <a:extLst>
            <a:ext uri="{FF2B5EF4-FFF2-40B4-BE49-F238E27FC236}">
              <a16:creationId xmlns:a16="http://schemas.microsoft.com/office/drawing/2014/main" id="{0942A833-59C5-4867-98C6-ED47AECDE925}"/>
            </a:ext>
          </a:extLst>
        </xdr:cNvPr>
        <xdr:cNvSpPr/>
      </xdr:nvSpPr>
      <xdr:spPr>
        <a:xfrm>
          <a:off x="2857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105</xdr:row>
      <xdr:rowOff>83820</xdr:rowOff>
    </xdr:to>
    <xdr:cxnSp macro="">
      <xdr:nvCxnSpPr>
        <xdr:cNvPr id="431" name="直線コネクタ 430">
          <a:extLst>
            <a:ext uri="{FF2B5EF4-FFF2-40B4-BE49-F238E27FC236}">
              <a16:creationId xmlns:a16="http://schemas.microsoft.com/office/drawing/2014/main" id="{C09DF8A4-B7D4-42F7-8AD8-67A00BB183D8}"/>
            </a:ext>
          </a:extLst>
        </xdr:cNvPr>
        <xdr:cNvCxnSpPr/>
      </xdr:nvCxnSpPr>
      <xdr:spPr>
        <a:xfrm flipV="1">
          <a:off x="2908300" y="179451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122555</xdr:rowOff>
    </xdr:from>
    <xdr:to>
      <xdr:col>10</xdr:col>
      <xdr:colOff>165100</xdr:colOff>
      <xdr:row>105</xdr:row>
      <xdr:rowOff>52705</xdr:rowOff>
    </xdr:to>
    <xdr:sp macro="" textlink="">
      <xdr:nvSpPr>
        <xdr:cNvPr id="432" name="楕円 431">
          <a:extLst>
            <a:ext uri="{FF2B5EF4-FFF2-40B4-BE49-F238E27FC236}">
              <a16:creationId xmlns:a16="http://schemas.microsoft.com/office/drawing/2014/main" id="{1DA57CF2-41C4-494A-892C-E97AB32642EF}"/>
            </a:ext>
          </a:extLst>
        </xdr:cNvPr>
        <xdr:cNvSpPr/>
      </xdr:nvSpPr>
      <xdr:spPr>
        <a:xfrm>
          <a:off x="1968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83820</xdr:rowOff>
    </xdr:to>
    <xdr:cxnSp macro="">
      <xdr:nvCxnSpPr>
        <xdr:cNvPr id="433" name="直線コネクタ 432">
          <a:extLst>
            <a:ext uri="{FF2B5EF4-FFF2-40B4-BE49-F238E27FC236}">
              <a16:creationId xmlns:a16="http://schemas.microsoft.com/office/drawing/2014/main" id="{72376FB5-C2A5-4D0C-AAF4-484C8CEB9D0A}"/>
            </a:ext>
          </a:extLst>
        </xdr:cNvPr>
        <xdr:cNvCxnSpPr/>
      </xdr:nvCxnSpPr>
      <xdr:spPr>
        <a:xfrm>
          <a:off x="2019300" y="180041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34" name="楕円 433">
          <a:extLst>
            <a:ext uri="{FF2B5EF4-FFF2-40B4-BE49-F238E27FC236}">
              <a16:creationId xmlns:a16="http://schemas.microsoft.com/office/drawing/2014/main" id="{03576ADD-E2E9-4E6C-9ABE-0E9E6DE56FC7}"/>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1905</xdr:rowOff>
    </xdr:to>
    <xdr:cxnSp macro="">
      <xdr:nvCxnSpPr>
        <xdr:cNvPr id="435" name="直線コネクタ 434">
          <a:extLst>
            <a:ext uri="{FF2B5EF4-FFF2-40B4-BE49-F238E27FC236}">
              <a16:creationId xmlns:a16="http://schemas.microsoft.com/office/drawing/2014/main" id="{B2B0A411-C579-4619-B184-663A24A13DBD}"/>
            </a:ext>
          </a:extLst>
        </xdr:cNvPr>
        <xdr:cNvCxnSpPr/>
      </xdr:nvCxnSpPr>
      <xdr:spPr>
        <a:xfrm>
          <a:off x="1130300" y="17975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36" name="n_1aveValue【市民会館】&#10;有形固定資産減価償却率">
          <a:extLst>
            <a:ext uri="{FF2B5EF4-FFF2-40B4-BE49-F238E27FC236}">
              <a16:creationId xmlns:a16="http://schemas.microsoft.com/office/drawing/2014/main" id="{A3D6E92B-0C49-47DA-A20E-AE4C1E073F65}"/>
            </a:ext>
          </a:extLst>
        </xdr:cNvPr>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7" name="n_2aveValue【市民会館】&#10;有形固定資産減価償却率">
          <a:extLst>
            <a:ext uri="{FF2B5EF4-FFF2-40B4-BE49-F238E27FC236}">
              <a16:creationId xmlns:a16="http://schemas.microsoft.com/office/drawing/2014/main" id="{5AF68F48-48F6-4248-8273-DB5A95E02B26}"/>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8" name="n_3aveValue【市民会館】&#10;有形固定資産減価償却率">
          <a:extLst>
            <a:ext uri="{FF2B5EF4-FFF2-40B4-BE49-F238E27FC236}">
              <a16:creationId xmlns:a16="http://schemas.microsoft.com/office/drawing/2014/main" id="{46FEDABD-903A-4578-9844-E0C3DE82A05D}"/>
            </a:ext>
          </a:extLst>
        </xdr:cNvPr>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39" name="n_4aveValue【市民会館】&#10;有形固定資産減価償却率">
          <a:extLst>
            <a:ext uri="{FF2B5EF4-FFF2-40B4-BE49-F238E27FC236}">
              <a16:creationId xmlns:a16="http://schemas.microsoft.com/office/drawing/2014/main" id="{E15830C4-51C1-4C33-A52B-9A204F781FA6}"/>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440" name="n_1mainValue【市民会館】&#10;有形固定資産減価償却率">
          <a:extLst>
            <a:ext uri="{FF2B5EF4-FFF2-40B4-BE49-F238E27FC236}">
              <a16:creationId xmlns:a16="http://schemas.microsoft.com/office/drawing/2014/main" id="{1F9DCC9B-510B-4631-902C-E03D5F1D6BF8}"/>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125747</xdr:rowOff>
    </xdr:from>
    <xdr:ext cx="405111" cy="259045"/>
    <xdr:sp macro="" textlink="">
      <xdr:nvSpPr>
        <xdr:cNvPr id="441" name="n_2mainValue【市民会館】&#10;有形固定資産減価償却率">
          <a:extLst>
            <a:ext uri="{FF2B5EF4-FFF2-40B4-BE49-F238E27FC236}">
              <a16:creationId xmlns:a16="http://schemas.microsoft.com/office/drawing/2014/main" id="{66E313BB-1049-4FC4-8A13-FA8CA22BE500}"/>
            </a:ext>
          </a:extLst>
        </xdr:cNvPr>
        <xdr:cNvSpPr txBox="1"/>
      </xdr:nvSpPr>
      <xdr:spPr>
        <a:xfrm>
          <a:off x="2705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43832</xdr:rowOff>
    </xdr:from>
    <xdr:ext cx="405111" cy="259045"/>
    <xdr:sp macro="" textlink="">
      <xdr:nvSpPr>
        <xdr:cNvPr id="442" name="n_3mainValue【市民会館】&#10;有形固定資産減価償却率">
          <a:extLst>
            <a:ext uri="{FF2B5EF4-FFF2-40B4-BE49-F238E27FC236}">
              <a16:creationId xmlns:a16="http://schemas.microsoft.com/office/drawing/2014/main" id="{AA79B553-2B93-4F1B-BBB6-30E3ED1BC6C6}"/>
            </a:ext>
          </a:extLst>
        </xdr:cNvPr>
        <xdr:cNvSpPr txBox="1"/>
      </xdr:nvSpPr>
      <xdr:spPr>
        <a:xfrm>
          <a:off x="1816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43" name="n_4mainValue【市民会館】&#10;有形固定資産減価償却率">
          <a:extLst>
            <a:ext uri="{FF2B5EF4-FFF2-40B4-BE49-F238E27FC236}">
              <a16:creationId xmlns:a16="http://schemas.microsoft.com/office/drawing/2014/main" id="{964CDBEF-AB72-4453-B78F-E41B43B97DBB}"/>
            </a:ext>
          </a:extLst>
        </xdr:cNvPr>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6EB726B1-316F-40B0-A0D5-C568642715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D76E4549-BACB-4A4A-B2EA-A2EC889269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B1EA13F5-E873-449B-A2F4-7B239DFB24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BC113553-3DF2-4BFD-A408-92ACB7B36D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C6EB5FE5-8542-46FF-BB90-AFFF1DF172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7D10A028-EF20-45EF-B465-0901EACEA6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587A82C5-A9FB-4613-9EF8-753EF26529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69AAD558-25FD-4D9D-ACD2-E4A3ED746CB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F83F59D1-E721-41A6-A9B8-B38AB3C1B5E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90B1B560-F0B9-4204-8A6F-C850BCDAD4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099C8FFC-0D48-4157-8F8B-5B1FE724627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B7AFC010-81C0-400C-BE1C-6E788A1E846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55FACF0F-DEC0-4E62-9ADF-02CE5D79222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716C4167-1786-4D21-9997-C72CA5310ED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6FAFD40C-6CF3-4047-9A78-D5436193F82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C9DA3907-1B7C-4E31-9A69-FC8A1CF0288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4968776E-0BFE-42D0-B5A5-CAA89DFFCDB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918655F8-9C32-4FEF-850E-55DA3A87C2E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8095B9FE-EBC5-4DC2-BD3C-68796E300B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53E1B7AE-158E-4242-926C-1289A4E6238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AF886C38-D293-43F5-A565-159D89E111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68DA8B14-99DD-4217-B9F6-AFAC7BB87B28}"/>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E30004B8-35D9-48A4-850A-30CE7F4B5913}"/>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44D620C2-A6E2-45C6-BEF7-DC3B8A1FD49A}"/>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3BB5501F-4AA7-4142-92DE-E66334D1397A}"/>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30221424-CF3B-44D8-AA52-6B969AEDC98E}"/>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a:extLst>
            <a:ext uri="{FF2B5EF4-FFF2-40B4-BE49-F238E27FC236}">
              <a16:creationId xmlns:a16="http://schemas.microsoft.com/office/drawing/2014/main" id="{463114AE-F061-4F15-AEB7-AB844A2F0B97}"/>
            </a:ext>
          </a:extLst>
        </xdr:cNvPr>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80E1BD46-86EB-4BC8-9AD5-DA48487B8947}"/>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2" name="フローチャート: 判断 471">
          <a:extLst>
            <a:ext uri="{FF2B5EF4-FFF2-40B4-BE49-F238E27FC236}">
              <a16:creationId xmlns:a16="http://schemas.microsoft.com/office/drawing/2014/main" id="{4ED9A2EF-DDEB-495A-8210-E1512DA37BB2}"/>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1BF8A16D-0B7C-4D04-857F-BCAD64F6EEC7}"/>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51834CC7-9FE7-4EE1-BC05-9DBC1D357B89}"/>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5" name="フローチャート: 判断 474">
          <a:extLst>
            <a:ext uri="{FF2B5EF4-FFF2-40B4-BE49-F238E27FC236}">
              <a16:creationId xmlns:a16="http://schemas.microsoft.com/office/drawing/2014/main" id="{6A7B1B3B-8C61-4111-A973-B7CE1249369F}"/>
            </a:ext>
          </a:extLst>
        </xdr:cNvPr>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26B6404-F4F6-4F38-804E-0A748ED9BB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3B287C0-3925-4373-905F-C86582B5B8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E4C817B-4352-4978-98E4-B646B195118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56887CF-C277-406D-9F85-5990F7940A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67E95D6-8E3D-47ED-8B2D-84C8C30C0C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81" name="楕円 480">
          <a:extLst>
            <a:ext uri="{FF2B5EF4-FFF2-40B4-BE49-F238E27FC236}">
              <a16:creationId xmlns:a16="http://schemas.microsoft.com/office/drawing/2014/main" id="{A8E5909D-A878-448B-BEFA-5CFDECBDCF91}"/>
            </a:ext>
          </a:extLst>
        </xdr:cNvPr>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macro="" textlink="">
      <xdr:nvSpPr>
        <xdr:cNvPr id="482" name="【市民会館】&#10;一人当たり面積該当値テキスト">
          <a:extLst>
            <a:ext uri="{FF2B5EF4-FFF2-40B4-BE49-F238E27FC236}">
              <a16:creationId xmlns:a16="http://schemas.microsoft.com/office/drawing/2014/main" id="{55E0F70C-D6F5-4810-BFCF-4AD73F22AAA5}"/>
            </a:ext>
          </a:extLst>
        </xdr:cNvPr>
        <xdr:cNvSpPr txBox="1"/>
      </xdr:nvSpPr>
      <xdr:spPr>
        <a:xfrm>
          <a:off x="10515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83" name="楕円 482">
          <a:extLst>
            <a:ext uri="{FF2B5EF4-FFF2-40B4-BE49-F238E27FC236}">
              <a16:creationId xmlns:a16="http://schemas.microsoft.com/office/drawing/2014/main" id="{0BCFFFB2-CBBF-4CEB-84EE-F579378477A5}"/>
            </a:ext>
          </a:extLst>
        </xdr:cNvPr>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84" name="直線コネクタ 483">
          <a:extLst>
            <a:ext uri="{FF2B5EF4-FFF2-40B4-BE49-F238E27FC236}">
              <a16:creationId xmlns:a16="http://schemas.microsoft.com/office/drawing/2014/main" id="{0850644A-B5BE-4F95-8CAC-9AAAE9E1704C}"/>
            </a:ext>
          </a:extLst>
        </xdr:cNvPr>
        <xdr:cNvCxnSpPr/>
      </xdr:nvCxnSpPr>
      <xdr:spPr>
        <a:xfrm>
          <a:off x="9639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85" name="楕円 484">
          <a:extLst>
            <a:ext uri="{FF2B5EF4-FFF2-40B4-BE49-F238E27FC236}">
              <a16:creationId xmlns:a16="http://schemas.microsoft.com/office/drawing/2014/main" id="{640E6B1B-50A6-4F28-903B-A0B06C741184}"/>
            </a:ext>
          </a:extLst>
        </xdr:cNvPr>
        <xdr:cNvSpPr/>
      </xdr:nvSpPr>
      <xdr:spPr>
        <a:xfrm>
          <a:off x="8699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86" name="直線コネクタ 485">
          <a:extLst>
            <a:ext uri="{FF2B5EF4-FFF2-40B4-BE49-F238E27FC236}">
              <a16:creationId xmlns:a16="http://schemas.microsoft.com/office/drawing/2014/main" id="{5ED69BF5-41AF-41E3-907D-3D6D7F758260}"/>
            </a:ext>
          </a:extLst>
        </xdr:cNvPr>
        <xdr:cNvCxnSpPr/>
      </xdr:nvCxnSpPr>
      <xdr:spPr>
        <a:xfrm>
          <a:off x="8750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23113</xdr:rowOff>
    </xdr:from>
    <xdr:to>
      <xdr:col>41</xdr:col>
      <xdr:colOff>101600</xdr:colOff>
      <xdr:row>107</xdr:row>
      <xdr:rowOff>124713</xdr:rowOff>
    </xdr:to>
    <xdr:sp macro="" textlink="">
      <xdr:nvSpPr>
        <xdr:cNvPr id="487" name="楕円 486">
          <a:extLst>
            <a:ext uri="{FF2B5EF4-FFF2-40B4-BE49-F238E27FC236}">
              <a16:creationId xmlns:a16="http://schemas.microsoft.com/office/drawing/2014/main" id="{456DE9A2-2D49-49CC-8C97-30F955599086}"/>
            </a:ext>
          </a:extLst>
        </xdr:cNvPr>
        <xdr:cNvSpPr/>
      </xdr:nvSpPr>
      <xdr:spPr>
        <a:xfrm>
          <a:off x="7810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73913</xdr:rowOff>
    </xdr:to>
    <xdr:cxnSp macro="">
      <xdr:nvCxnSpPr>
        <xdr:cNvPr id="488" name="直線コネクタ 487">
          <a:extLst>
            <a:ext uri="{FF2B5EF4-FFF2-40B4-BE49-F238E27FC236}">
              <a16:creationId xmlns:a16="http://schemas.microsoft.com/office/drawing/2014/main" id="{6F068E32-6A29-4812-9487-135C1341BA90}"/>
            </a:ext>
          </a:extLst>
        </xdr:cNvPr>
        <xdr:cNvCxnSpPr/>
      </xdr:nvCxnSpPr>
      <xdr:spPr>
        <a:xfrm>
          <a:off x="7861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32258</xdr:rowOff>
    </xdr:from>
    <xdr:to>
      <xdr:col>36</xdr:col>
      <xdr:colOff>165100</xdr:colOff>
      <xdr:row>107</xdr:row>
      <xdr:rowOff>133858</xdr:rowOff>
    </xdr:to>
    <xdr:sp macro="" textlink="">
      <xdr:nvSpPr>
        <xdr:cNvPr id="489" name="楕円 488">
          <a:extLst>
            <a:ext uri="{FF2B5EF4-FFF2-40B4-BE49-F238E27FC236}">
              <a16:creationId xmlns:a16="http://schemas.microsoft.com/office/drawing/2014/main" id="{D171EC30-DE0D-4907-ADAB-C8CB195C5C0E}"/>
            </a:ext>
          </a:extLst>
        </xdr:cNvPr>
        <xdr:cNvSpPr/>
      </xdr:nvSpPr>
      <xdr:spPr>
        <a:xfrm>
          <a:off x="6921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83058</xdr:rowOff>
    </xdr:to>
    <xdr:cxnSp macro="">
      <xdr:nvCxnSpPr>
        <xdr:cNvPr id="490" name="直線コネクタ 489">
          <a:extLst>
            <a:ext uri="{FF2B5EF4-FFF2-40B4-BE49-F238E27FC236}">
              <a16:creationId xmlns:a16="http://schemas.microsoft.com/office/drawing/2014/main" id="{6C9ED41C-B598-4828-BB0D-AE3D11FA76E1}"/>
            </a:ext>
          </a:extLst>
        </xdr:cNvPr>
        <xdr:cNvCxnSpPr/>
      </xdr:nvCxnSpPr>
      <xdr:spPr>
        <a:xfrm flipV="1">
          <a:off x="6972300" y="18419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91" name="n_1aveValue【市民会館】&#10;一人当たり面積">
          <a:extLst>
            <a:ext uri="{FF2B5EF4-FFF2-40B4-BE49-F238E27FC236}">
              <a16:creationId xmlns:a16="http://schemas.microsoft.com/office/drawing/2014/main" id="{2067A72B-4323-4917-A7E6-FBDD1BB0CCFB}"/>
            </a:ext>
          </a:extLst>
        </xdr:cNvPr>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a:extLst>
            <a:ext uri="{FF2B5EF4-FFF2-40B4-BE49-F238E27FC236}">
              <a16:creationId xmlns:a16="http://schemas.microsoft.com/office/drawing/2014/main" id="{5C7A8A56-5E91-4854-B3E5-C18CC81E1D28}"/>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a:extLst>
            <a:ext uri="{FF2B5EF4-FFF2-40B4-BE49-F238E27FC236}">
              <a16:creationId xmlns:a16="http://schemas.microsoft.com/office/drawing/2014/main" id="{3E54D05A-BE4F-463E-84B0-82749571E065}"/>
            </a:ext>
          </a:extLst>
        </xdr:cNvPr>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4" name="n_4aveValue【市民会館】&#10;一人当たり面積">
          <a:extLst>
            <a:ext uri="{FF2B5EF4-FFF2-40B4-BE49-F238E27FC236}">
              <a16:creationId xmlns:a16="http://schemas.microsoft.com/office/drawing/2014/main" id="{0951DA92-408D-4508-86B9-CDFD1451B6C9}"/>
            </a:ext>
          </a:extLst>
        </xdr:cNvPr>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95" name="n_1mainValue【市民会館】&#10;一人当たり面積">
          <a:extLst>
            <a:ext uri="{FF2B5EF4-FFF2-40B4-BE49-F238E27FC236}">
              <a16:creationId xmlns:a16="http://schemas.microsoft.com/office/drawing/2014/main" id="{6D174F13-00A4-40B9-A76D-26D98FEE73CB}"/>
            </a:ext>
          </a:extLst>
        </xdr:cNvPr>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96" name="n_2mainValue【市民会館】&#10;一人当たり面積">
          <a:extLst>
            <a:ext uri="{FF2B5EF4-FFF2-40B4-BE49-F238E27FC236}">
              <a16:creationId xmlns:a16="http://schemas.microsoft.com/office/drawing/2014/main" id="{464FA7AC-4B55-406F-8CBE-A60460830129}"/>
            </a:ext>
          </a:extLst>
        </xdr:cNvPr>
        <xdr:cNvSpPr txBox="1"/>
      </xdr:nvSpPr>
      <xdr:spPr>
        <a:xfrm>
          <a:off x="8515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115840</xdr:rowOff>
    </xdr:from>
    <xdr:ext cx="469744" cy="259045"/>
    <xdr:sp macro="" textlink="">
      <xdr:nvSpPr>
        <xdr:cNvPr id="497" name="n_3mainValue【市民会館】&#10;一人当たり面積">
          <a:extLst>
            <a:ext uri="{FF2B5EF4-FFF2-40B4-BE49-F238E27FC236}">
              <a16:creationId xmlns:a16="http://schemas.microsoft.com/office/drawing/2014/main" id="{988C6A0D-D64E-4DA1-A075-3688E2B05475}"/>
            </a:ext>
          </a:extLst>
        </xdr:cNvPr>
        <xdr:cNvSpPr txBox="1"/>
      </xdr:nvSpPr>
      <xdr:spPr>
        <a:xfrm>
          <a:off x="7626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124985</xdr:rowOff>
    </xdr:from>
    <xdr:ext cx="469744" cy="259045"/>
    <xdr:sp macro="" textlink="">
      <xdr:nvSpPr>
        <xdr:cNvPr id="498" name="n_4mainValue【市民会館】&#10;一人当たり面積">
          <a:extLst>
            <a:ext uri="{FF2B5EF4-FFF2-40B4-BE49-F238E27FC236}">
              <a16:creationId xmlns:a16="http://schemas.microsoft.com/office/drawing/2014/main" id="{59161F2E-E145-4FCD-9BE3-9FD645B4712E}"/>
            </a:ext>
          </a:extLst>
        </xdr:cNvPr>
        <xdr:cNvSpPr txBox="1"/>
      </xdr:nvSpPr>
      <xdr:spPr>
        <a:xfrm>
          <a:off x="6737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AB8082AA-526C-4632-9EA8-6C78F74095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C6A198F3-97A9-413F-BC1A-7A7085450C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A362D77F-1CC5-469B-A820-F43F00CF98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997BBB35-5F9A-4EEB-8D57-3C88136BF5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7EF2506A-D8F7-444E-8FF3-E9A9063B80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AA859B8A-E0A4-44A6-91F2-548FD90DD4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5492F21D-E7D8-42D0-82FA-89F551C5B8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DB53582C-57C0-4153-BA86-5C8E7DC044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37EE4A7C-2E48-4D54-AB40-1224D8CF34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46F29E20-BA8C-4DE0-8635-0335AB8714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2C4A13A0-AD59-424A-B478-8F0C7092C4CC}"/>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a:extLst>
            <a:ext uri="{FF2B5EF4-FFF2-40B4-BE49-F238E27FC236}">
              <a16:creationId xmlns:a16="http://schemas.microsoft.com/office/drawing/2014/main" id="{F884CA32-4EAD-4878-B3B9-BE89AC9FD31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1" name="テキスト ボックス 510">
          <a:extLst>
            <a:ext uri="{FF2B5EF4-FFF2-40B4-BE49-F238E27FC236}">
              <a16:creationId xmlns:a16="http://schemas.microsoft.com/office/drawing/2014/main" id="{28DF8818-2B85-4603-BD3E-58D22EA714CB}"/>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a:extLst>
            <a:ext uri="{FF2B5EF4-FFF2-40B4-BE49-F238E27FC236}">
              <a16:creationId xmlns:a16="http://schemas.microsoft.com/office/drawing/2014/main" id="{B92DC49E-B18B-401F-9FCA-33ACA73A718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a:extLst>
            <a:ext uri="{FF2B5EF4-FFF2-40B4-BE49-F238E27FC236}">
              <a16:creationId xmlns:a16="http://schemas.microsoft.com/office/drawing/2014/main" id="{E13B96BC-5FFD-4601-A6BA-585EF38340B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a:extLst>
            <a:ext uri="{FF2B5EF4-FFF2-40B4-BE49-F238E27FC236}">
              <a16:creationId xmlns:a16="http://schemas.microsoft.com/office/drawing/2014/main" id="{FE069E15-9146-4A83-AFAF-91BF45BA671E}"/>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a:extLst>
            <a:ext uri="{FF2B5EF4-FFF2-40B4-BE49-F238E27FC236}">
              <a16:creationId xmlns:a16="http://schemas.microsoft.com/office/drawing/2014/main" id="{10F2DD40-42D4-4E72-8A09-CA667414F19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a:extLst>
            <a:ext uri="{FF2B5EF4-FFF2-40B4-BE49-F238E27FC236}">
              <a16:creationId xmlns:a16="http://schemas.microsoft.com/office/drawing/2014/main" id="{84B15D37-D3B1-43F3-99FC-0649111773B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a:extLst>
            <a:ext uri="{FF2B5EF4-FFF2-40B4-BE49-F238E27FC236}">
              <a16:creationId xmlns:a16="http://schemas.microsoft.com/office/drawing/2014/main" id="{4ED47D98-B94A-4AC5-B52F-9CA0A90833D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1C80E81E-DEA3-479E-BA4D-F6E71891DC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78D9CC60-D6D1-41B1-82A6-5574241EA9E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81B31D26-43F6-40DB-BE26-242FAFD67F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1" name="直線コネクタ 520">
          <a:extLst>
            <a:ext uri="{FF2B5EF4-FFF2-40B4-BE49-F238E27FC236}">
              <a16:creationId xmlns:a16="http://schemas.microsoft.com/office/drawing/2014/main" id="{EFAC3EB9-FD63-4555-94C6-3372195A63F1}"/>
            </a:ext>
          </a:extLst>
        </xdr:cNvPr>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82225694-86E5-4FAC-A436-1F2501E70804}"/>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3" name="直線コネクタ 522">
          <a:extLst>
            <a:ext uri="{FF2B5EF4-FFF2-40B4-BE49-F238E27FC236}">
              <a16:creationId xmlns:a16="http://schemas.microsoft.com/office/drawing/2014/main" id="{B550DCD2-128D-434C-B6AC-0DE70919F1C8}"/>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8C11F0AF-13CC-4FA8-A372-6E731A43D500}"/>
            </a:ext>
          </a:extLst>
        </xdr:cNvPr>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5" name="直線コネクタ 524">
          <a:extLst>
            <a:ext uri="{FF2B5EF4-FFF2-40B4-BE49-F238E27FC236}">
              <a16:creationId xmlns:a16="http://schemas.microsoft.com/office/drawing/2014/main" id="{66D31CC8-1B2A-4F17-9B9B-0ECB69EBBABA}"/>
            </a:ext>
          </a:extLst>
        </xdr:cNvPr>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76979</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EAFAEDC3-1880-44B9-A994-4443559D8B25}"/>
            </a:ext>
          </a:extLst>
        </xdr:cNvPr>
        <xdr:cNvSpPr txBox="1"/>
      </xdr:nvSpPr>
      <xdr:spPr>
        <a:xfrm>
          <a:off x="16357600" y="6592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7" name="フローチャート: 判断 526">
          <a:extLst>
            <a:ext uri="{FF2B5EF4-FFF2-40B4-BE49-F238E27FC236}">
              <a16:creationId xmlns:a16="http://schemas.microsoft.com/office/drawing/2014/main" id="{38737078-BF87-4AB7-B515-0B107A9D11A6}"/>
            </a:ext>
          </a:extLst>
        </xdr:cNvPr>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8" name="フローチャート: 判断 527">
          <a:extLst>
            <a:ext uri="{FF2B5EF4-FFF2-40B4-BE49-F238E27FC236}">
              <a16:creationId xmlns:a16="http://schemas.microsoft.com/office/drawing/2014/main" id="{E38FB7C8-1C53-4713-9872-0280029C3780}"/>
            </a:ext>
          </a:extLst>
        </xdr:cNvPr>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29" name="フローチャート: 判断 528">
          <a:extLst>
            <a:ext uri="{FF2B5EF4-FFF2-40B4-BE49-F238E27FC236}">
              <a16:creationId xmlns:a16="http://schemas.microsoft.com/office/drawing/2014/main" id="{58DB88D0-198A-48F8-B565-41016FB439E6}"/>
            </a:ext>
          </a:extLst>
        </xdr:cNvPr>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0" name="フローチャート: 判断 529">
          <a:extLst>
            <a:ext uri="{FF2B5EF4-FFF2-40B4-BE49-F238E27FC236}">
              <a16:creationId xmlns:a16="http://schemas.microsoft.com/office/drawing/2014/main" id="{21FD076C-7062-4AF5-A221-32D9294FEEB4}"/>
            </a:ext>
          </a:extLst>
        </xdr:cNvPr>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1" name="フローチャート: 判断 530">
          <a:extLst>
            <a:ext uri="{FF2B5EF4-FFF2-40B4-BE49-F238E27FC236}">
              <a16:creationId xmlns:a16="http://schemas.microsoft.com/office/drawing/2014/main" id="{BA30601F-3126-4152-8DA5-A448F884D7CE}"/>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44EE1E9-2A9F-44E0-8256-B042CA48F7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58B769E-7F0F-487F-BD63-286724CD75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24EFDA2-395C-4466-A861-29DEEAE400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4356B4E-855E-4770-A002-7BCDE62C99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C604954-2A38-4C88-8BFF-B1235FBF14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23114</xdr:rowOff>
    </xdr:from>
    <xdr:to>
      <xdr:col>85</xdr:col>
      <xdr:colOff>177800</xdr:colOff>
      <xdr:row>37</xdr:row>
      <xdr:rowOff>124714</xdr:rowOff>
    </xdr:to>
    <xdr:sp macro="" textlink="">
      <xdr:nvSpPr>
        <xdr:cNvPr id="537" name="楕円 536">
          <a:extLst>
            <a:ext uri="{FF2B5EF4-FFF2-40B4-BE49-F238E27FC236}">
              <a16:creationId xmlns:a16="http://schemas.microsoft.com/office/drawing/2014/main" id="{01585A01-D871-4C42-8314-E0988B51895B}"/>
            </a:ext>
          </a:extLst>
        </xdr:cNvPr>
        <xdr:cNvSpPr/>
      </xdr:nvSpPr>
      <xdr:spPr>
        <a:xfrm>
          <a:off x="162687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45991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47444BD-A533-4560-B277-9B45021EF3A7}"/>
            </a:ext>
          </a:extLst>
        </xdr:cNvPr>
        <xdr:cNvSpPr txBox="1"/>
      </xdr:nvSpPr>
      <xdr:spPr>
        <a:xfrm>
          <a:off x="16357600"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96266</xdr:rowOff>
    </xdr:from>
    <xdr:to>
      <xdr:col>81</xdr:col>
      <xdr:colOff>101600</xdr:colOff>
      <xdr:row>36</xdr:row>
      <xdr:rowOff>26416</xdr:rowOff>
    </xdr:to>
    <xdr:sp macro="" textlink="">
      <xdr:nvSpPr>
        <xdr:cNvPr id="539" name="楕円 538">
          <a:extLst>
            <a:ext uri="{FF2B5EF4-FFF2-40B4-BE49-F238E27FC236}">
              <a16:creationId xmlns:a16="http://schemas.microsoft.com/office/drawing/2014/main" id="{CAD4C15F-2134-46DC-90D5-B9206BDB6F65}"/>
            </a:ext>
          </a:extLst>
        </xdr:cNvPr>
        <xdr:cNvSpPr/>
      </xdr:nvSpPr>
      <xdr:spPr>
        <a:xfrm>
          <a:off x="15430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147066</xdr:rowOff>
    </xdr:from>
    <xdr:to>
      <xdr:col>85</xdr:col>
      <xdr:colOff>127000</xdr:colOff>
      <xdr:row>37</xdr:row>
      <xdr:rowOff>73914</xdr:rowOff>
    </xdr:to>
    <xdr:cxnSp macro="">
      <xdr:nvCxnSpPr>
        <xdr:cNvPr id="540" name="直線コネクタ 539">
          <a:extLst>
            <a:ext uri="{FF2B5EF4-FFF2-40B4-BE49-F238E27FC236}">
              <a16:creationId xmlns:a16="http://schemas.microsoft.com/office/drawing/2014/main" id="{D754673B-0E11-4EB4-AD6C-B4BBB925A302}"/>
            </a:ext>
          </a:extLst>
        </xdr:cNvPr>
        <xdr:cNvCxnSpPr/>
      </xdr:nvCxnSpPr>
      <xdr:spPr>
        <a:xfrm>
          <a:off x="15481300" y="6147816"/>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541" name="楕円 540">
          <a:extLst>
            <a:ext uri="{FF2B5EF4-FFF2-40B4-BE49-F238E27FC236}">
              <a16:creationId xmlns:a16="http://schemas.microsoft.com/office/drawing/2014/main" id="{A23E34E8-B391-4107-B793-34DA9D07515C}"/>
            </a:ext>
          </a:extLst>
        </xdr:cNvPr>
        <xdr:cNvSpPr/>
      </xdr:nvSpPr>
      <xdr:spPr>
        <a:xfrm>
          <a:off x="14541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35</xdr:row>
      <xdr:rowOff>147066</xdr:rowOff>
    </xdr:to>
    <xdr:cxnSp macro="">
      <xdr:nvCxnSpPr>
        <xdr:cNvPr id="542" name="直線コネクタ 541">
          <a:extLst>
            <a:ext uri="{FF2B5EF4-FFF2-40B4-BE49-F238E27FC236}">
              <a16:creationId xmlns:a16="http://schemas.microsoft.com/office/drawing/2014/main" id="{FF1E2753-26EC-4DD2-97DE-9A77460BB83A}"/>
            </a:ext>
          </a:extLst>
        </xdr:cNvPr>
        <xdr:cNvCxnSpPr/>
      </xdr:nvCxnSpPr>
      <xdr:spPr>
        <a:xfrm>
          <a:off x="14592300" y="614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39116</xdr:rowOff>
    </xdr:from>
    <xdr:to>
      <xdr:col>72</xdr:col>
      <xdr:colOff>38100</xdr:colOff>
      <xdr:row>40</xdr:row>
      <xdr:rowOff>140716</xdr:rowOff>
    </xdr:to>
    <xdr:sp macro="" textlink="">
      <xdr:nvSpPr>
        <xdr:cNvPr id="543" name="楕円 542">
          <a:extLst>
            <a:ext uri="{FF2B5EF4-FFF2-40B4-BE49-F238E27FC236}">
              <a16:creationId xmlns:a16="http://schemas.microsoft.com/office/drawing/2014/main" id="{C19F3E7D-5468-4A17-814E-5302C8740B3E}"/>
            </a:ext>
          </a:extLst>
        </xdr:cNvPr>
        <xdr:cNvSpPr/>
      </xdr:nvSpPr>
      <xdr:spPr>
        <a:xfrm>
          <a:off x="1365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147066</xdr:rowOff>
    </xdr:from>
    <xdr:to>
      <xdr:col>76</xdr:col>
      <xdr:colOff>114300</xdr:colOff>
      <xdr:row>40</xdr:row>
      <xdr:rowOff>89916</xdr:rowOff>
    </xdr:to>
    <xdr:cxnSp macro="">
      <xdr:nvCxnSpPr>
        <xdr:cNvPr id="544" name="直線コネクタ 543">
          <a:extLst>
            <a:ext uri="{FF2B5EF4-FFF2-40B4-BE49-F238E27FC236}">
              <a16:creationId xmlns:a16="http://schemas.microsoft.com/office/drawing/2014/main" id="{94F672F9-42F2-4526-867A-6D4DDA39AB79}"/>
            </a:ext>
          </a:extLst>
        </xdr:cNvPr>
        <xdr:cNvCxnSpPr/>
      </xdr:nvCxnSpPr>
      <xdr:spPr>
        <a:xfrm flipV="1">
          <a:off x="13703300" y="6147816"/>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20828</xdr:rowOff>
    </xdr:from>
    <xdr:to>
      <xdr:col>67</xdr:col>
      <xdr:colOff>101600</xdr:colOff>
      <xdr:row>40</xdr:row>
      <xdr:rowOff>122428</xdr:rowOff>
    </xdr:to>
    <xdr:sp macro="" textlink="">
      <xdr:nvSpPr>
        <xdr:cNvPr id="545" name="楕円 544">
          <a:extLst>
            <a:ext uri="{FF2B5EF4-FFF2-40B4-BE49-F238E27FC236}">
              <a16:creationId xmlns:a16="http://schemas.microsoft.com/office/drawing/2014/main" id="{7D9D950B-B6D4-4345-8AA3-49EE093E39C4}"/>
            </a:ext>
          </a:extLst>
        </xdr:cNvPr>
        <xdr:cNvSpPr/>
      </xdr:nvSpPr>
      <xdr:spPr>
        <a:xfrm>
          <a:off x="12763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71628</xdr:rowOff>
    </xdr:from>
    <xdr:to>
      <xdr:col>71</xdr:col>
      <xdr:colOff>177800</xdr:colOff>
      <xdr:row>40</xdr:row>
      <xdr:rowOff>89916</xdr:rowOff>
    </xdr:to>
    <xdr:cxnSp macro="">
      <xdr:nvCxnSpPr>
        <xdr:cNvPr id="546" name="直線コネクタ 545">
          <a:extLst>
            <a:ext uri="{FF2B5EF4-FFF2-40B4-BE49-F238E27FC236}">
              <a16:creationId xmlns:a16="http://schemas.microsoft.com/office/drawing/2014/main" id="{54D20ED1-BDBC-4DBE-84C0-12EE4243FA4F}"/>
            </a:ext>
          </a:extLst>
        </xdr:cNvPr>
        <xdr:cNvCxnSpPr/>
      </xdr:nvCxnSpPr>
      <xdr:spPr>
        <a:xfrm>
          <a:off x="12814300" y="6929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7AB4567-663F-44B7-A5FF-14C13DDA82EB}"/>
            </a:ext>
          </a:extLst>
        </xdr:cNvPr>
        <xdr:cNvSpPr txBox="1"/>
      </xdr:nvSpPr>
      <xdr:spPr>
        <a:xfrm>
          <a:off x="15266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76979</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145860C-C2DF-4FBF-AEA6-283D89870AF2}"/>
            </a:ext>
          </a:extLst>
        </xdr:cNvPr>
        <xdr:cNvSpPr txBox="1"/>
      </xdr:nvSpPr>
      <xdr:spPr>
        <a:xfrm>
          <a:off x="14389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152671</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52C36AF-4E8D-484A-86E0-2AC24BFE15E7}"/>
            </a:ext>
          </a:extLst>
        </xdr:cNvPr>
        <xdr:cNvSpPr txBox="1"/>
      </xdr:nvSpPr>
      <xdr:spPr>
        <a:xfrm>
          <a:off x="13500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E5536F8-7FE3-4B9E-AA58-3863C2840710}"/>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42943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8A9DAC28-32AF-401F-9F6E-221F3451FCD2}"/>
            </a:ext>
          </a:extLst>
        </xdr:cNvPr>
        <xdr:cNvSpPr txBox="1"/>
      </xdr:nvSpPr>
      <xdr:spPr>
        <a:xfrm>
          <a:off x="152660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CB674F5B-4ADF-4E14-9721-9AD1499AC9B6}"/>
            </a:ext>
          </a:extLst>
        </xdr:cNvPr>
        <xdr:cNvSpPr txBox="1"/>
      </xdr:nvSpPr>
      <xdr:spPr>
        <a:xfrm>
          <a:off x="14389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131843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AD35945C-D8CB-4F42-B3E6-5BA673FF60A7}"/>
            </a:ext>
          </a:extLst>
        </xdr:cNvPr>
        <xdr:cNvSpPr txBox="1"/>
      </xdr:nvSpPr>
      <xdr:spPr>
        <a:xfrm>
          <a:off x="13500744" y="69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113555</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DD7ED798-D09E-44F7-8691-CBA871139371}"/>
            </a:ext>
          </a:extLst>
        </xdr:cNvPr>
        <xdr:cNvSpPr txBox="1"/>
      </xdr:nvSpPr>
      <xdr:spPr>
        <a:xfrm>
          <a:off x="12611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5FF67BF5-B542-4617-99C8-A993CFFBD8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A6AED758-1D6F-471B-ADA8-C9E52CD67B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5C17B1B-2B3E-4EDF-8E76-76CE3CA5F4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7673B771-303D-4524-9269-0019E082AB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0D253B8-D782-4C19-8680-61AC47BC81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2DD25BA-ED08-4D3C-889E-AD2312A0F0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B989D0FF-85E9-4A85-8FFE-8D2E5029C6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35F54D3-5C1D-4C38-9693-3F0B19EB2D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B628523-98B0-4955-84C4-D1864DF535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7A5A1B1-039E-4E90-9246-BD7920A974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a:extLst>
            <a:ext uri="{FF2B5EF4-FFF2-40B4-BE49-F238E27FC236}">
              <a16:creationId xmlns:a16="http://schemas.microsoft.com/office/drawing/2014/main" id="{4AD439FE-D431-4D8C-8CC3-BAB91FCC607D}"/>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a:extLst>
            <a:ext uri="{FF2B5EF4-FFF2-40B4-BE49-F238E27FC236}">
              <a16:creationId xmlns:a16="http://schemas.microsoft.com/office/drawing/2014/main" id="{244540C4-81D3-452D-A6BE-11884C1495C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a:extLst>
            <a:ext uri="{FF2B5EF4-FFF2-40B4-BE49-F238E27FC236}">
              <a16:creationId xmlns:a16="http://schemas.microsoft.com/office/drawing/2014/main" id="{C840E769-0120-41D7-BDFC-5E50D2E5226C}"/>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a:extLst>
            <a:ext uri="{FF2B5EF4-FFF2-40B4-BE49-F238E27FC236}">
              <a16:creationId xmlns:a16="http://schemas.microsoft.com/office/drawing/2014/main" id="{3F163550-043C-4841-A5E2-0B7C70F2DA8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a:extLst>
            <a:ext uri="{FF2B5EF4-FFF2-40B4-BE49-F238E27FC236}">
              <a16:creationId xmlns:a16="http://schemas.microsoft.com/office/drawing/2014/main" id="{C4FC71F1-C0A1-497A-8DF3-5492C240A495}"/>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a:extLst>
            <a:ext uri="{FF2B5EF4-FFF2-40B4-BE49-F238E27FC236}">
              <a16:creationId xmlns:a16="http://schemas.microsoft.com/office/drawing/2014/main" id="{5D6B8C3C-148B-4802-9FE4-F55924F400C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a:extLst>
            <a:ext uri="{FF2B5EF4-FFF2-40B4-BE49-F238E27FC236}">
              <a16:creationId xmlns:a16="http://schemas.microsoft.com/office/drawing/2014/main" id="{8BCE1538-0926-4CF7-BA61-9F028B9DD668}"/>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a:extLst>
            <a:ext uri="{FF2B5EF4-FFF2-40B4-BE49-F238E27FC236}">
              <a16:creationId xmlns:a16="http://schemas.microsoft.com/office/drawing/2014/main" id="{BCB2D732-51C2-4550-A6A9-6992733FDEE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a:extLst>
            <a:ext uri="{FF2B5EF4-FFF2-40B4-BE49-F238E27FC236}">
              <a16:creationId xmlns:a16="http://schemas.microsoft.com/office/drawing/2014/main" id="{B542F4B6-7894-49F2-A0C9-6897E4BF7B1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a:extLst>
            <a:ext uri="{FF2B5EF4-FFF2-40B4-BE49-F238E27FC236}">
              <a16:creationId xmlns:a16="http://schemas.microsoft.com/office/drawing/2014/main" id="{2A000709-4276-4947-88FD-B472F478ECD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a:extLst>
            <a:ext uri="{FF2B5EF4-FFF2-40B4-BE49-F238E27FC236}">
              <a16:creationId xmlns:a16="http://schemas.microsoft.com/office/drawing/2014/main" id="{D394A5AA-2C78-4B0A-87C2-8881541631F8}"/>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a:extLst>
            <a:ext uri="{FF2B5EF4-FFF2-40B4-BE49-F238E27FC236}">
              <a16:creationId xmlns:a16="http://schemas.microsoft.com/office/drawing/2014/main" id="{93719092-3388-4E09-99FC-D0A2802D81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a:extLst>
            <a:ext uri="{FF2B5EF4-FFF2-40B4-BE49-F238E27FC236}">
              <a16:creationId xmlns:a16="http://schemas.microsoft.com/office/drawing/2014/main" id="{1B445943-D70B-4B57-96B7-6CFBF3F9813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A35173F5-F3A6-40EC-AA52-779723EE75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2240ED54-9FF2-4858-A5BB-661C84767A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55EB1257-9B6A-4DDD-AE29-021F9F2302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1" name="直線コネクタ 580">
          <a:extLst>
            <a:ext uri="{FF2B5EF4-FFF2-40B4-BE49-F238E27FC236}">
              <a16:creationId xmlns:a16="http://schemas.microsoft.com/office/drawing/2014/main" id="{228710A3-1559-4B35-8404-D2CA66F8C655}"/>
            </a:ext>
          </a:extLst>
        </xdr:cNvPr>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2" name="【一般廃棄物処理施設】&#10;一人当たり有形固定資産（償却資産）額最小値テキスト">
          <a:extLst>
            <a:ext uri="{FF2B5EF4-FFF2-40B4-BE49-F238E27FC236}">
              <a16:creationId xmlns:a16="http://schemas.microsoft.com/office/drawing/2014/main" id="{E244D60E-7153-46BA-9A6A-5D0B663A0FDF}"/>
            </a:ext>
          </a:extLst>
        </xdr:cNvPr>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3" name="直線コネクタ 582">
          <a:extLst>
            <a:ext uri="{FF2B5EF4-FFF2-40B4-BE49-F238E27FC236}">
              <a16:creationId xmlns:a16="http://schemas.microsoft.com/office/drawing/2014/main" id="{9BA17F89-395C-4E7B-881A-79655AEC0D2D}"/>
            </a:ext>
          </a:extLst>
        </xdr:cNvPr>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2F29F4CD-B647-449F-976C-3654AF0B27DE}"/>
            </a:ext>
          </a:extLst>
        </xdr:cNvPr>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5" name="直線コネクタ 584">
          <a:extLst>
            <a:ext uri="{FF2B5EF4-FFF2-40B4-BE49-F238E27FC236}">
              <a16:creationId xmlns:a16="http://schemas.microsoft.com/office/drawing/2014/main" id="{CBA64A15-8D5E-42EC-946F-0F4A8778E28E}"/>
            </a:ext>
          </a:extLst>
        </xdr:cNvPr>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6" name="【一般廃棄物処理施設】&#10;一人当たり有形固定資産（償却資産）額平均値テキスト">
          <a:extLst>
            <a:ext uri="{FF2B5EF4-FFF2-40B4-BE49-F238E27FC236}">
              <a16:creationId xmlns:a16="http://schemas.microsoft.com/office/drawing/2014/main" id="{427285DA-B802-4DDC-8438-5BA365F20B4C}"/>
            </a:ext>
          </a:extLst>
        </xdr:cNvPr>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7" name="フローチャート: 判断 586">
          <a:extLst>
            <a:ext uri="{FF2B5EF4-FFF2-40B4-BE49-F238E27FC236}">
              <a16:creationId xmlns:a16="http://schemas.microsoft.com/office/drawing/2014/main" id="{12839946-5B43-44EC-AC3D-7C344D479424}"/>
            </a:ext>
          </a:extLst>
        </xdr:cNvPr>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88" name="フローチャート: 判断 587">
          <a:extLst>
            <a:ext uri="{FF2B5EF4-FFF2-40B4-BE49-F238E27FC236}">
              <a16:creationId xmlns:a16="http://schemas.microsoft.com/office/drawing/2014/main" id="{94B87B49-55E8-448D-A23E-C6C16E12A953}"/>
            </a:ext>
          </a:extLst>
        </xdr:cNvPr>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89" name="フローチャート: 判断 588">
          <a:extLst>
            <a:ext uri="{FF2B5EF4-FFF2-40B4-BE49-F238E27FC236}">
              <a16:creationId xmlns:a16="http://schemas.microsoft.com/office/drawing/2014/main" id="{CBD9BAF9-0CEC-48EF-A12C-D299BACF0C10}"/>
            </a:ext>
          </a:extLst>
        </xdr:cNvPr>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0" name="フローチャート: 判断 589">
          <a:extLst>
            <a:ext uri="{FF2B5EF4-FFF2-40B4-BE49-F238E27FC236}">
              <a16:creationId xmlns:a16="http://schemas.microsoft.com/office/drawing/2014/main" id="{56560F9B-92CC-4FC9-9F67-B7DCFFB08D27}"/>
            </a:ext>
          </a:extLst>
        </xdr:cNvPr>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1" name="フローチャート: 判断 590">
          <a:extLst>
            <a:ext uri="{FF2B5EF4-FFF2-40B4-BE49-F238E27FC236}">
              <a16:creationId xmlns:a16="http://schemas.microsoft.com/office/drawing/2014/main" id="{7E0F43B4-EC2E-46E7-9FAE-401E73E11FF3}"/>
            </a:ext>
          </a:extLst>
        </xdr:cNvPr>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71D1346-5180-4864-93A6-038013162A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44CE2D6-70FE-4EA5-89F2-89D8DE4CAF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BA2DE7D1-73E0-41EE-BEDF-6DC4D04960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B39835E4-7C7D-49DC-916C-96903FE5F2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C4122350-1A4D-4A2A-B9BE-61F01FA53A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114881</xdr:rowOff>
    </xdr:from>
    <xdr:to>
      <xdr:col>116</xdr:col>
      <xdr:colOff>114300</xdr:colOff>
      <xdr:row>34</xdr:row>
      <xdr:rowOff>45031</xdr:rowOff>
    </xdr:to>
    <xdr:sp macro="" textlink="">
      <xdr:nvSpPr>
        <xdr:cNvPr id="597" name="楕円 596">
          <a:extLst>
            <a:ext uri="{FF2B5EF4-FFF2-40B4-BE49-F238E27FC236}">
              <a16:creationId xmlns:a16="http://schemas.microsoft.com/office/drawing/2014/main" id="{915E9637-9446-41D0-B859-6BF1AA68DA9A}"/>
            </a:ext>
          </a:extLst>
        </xdr:cNvPr>
        <xdr:cNvSpPr/>
      </xdr:nvSpPr>
      <xdr:spPr>
        <a:xfrm>
          <a:off x="22110700" y="57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67908</xdr:rowOff>
    </xdr:from>
    <xdr:ext cx="599010" cy="259045"/>
    <xdr:sp macro="" textlink="">
      <xdr:nvSpPr>
        <xdr:cNvPr id="598" name="【一般廃棄物処理施設】&#10;一人当たり有形固定資産（償却資産）額該当値テキスト">
          <a:extLst>
            <a:ext uri="{FF2B5EF4-FFF2-40B4-BE49-F238E27FC236}">
              <a16:creationId xmlns:a16="http://schemas.microsoft.com/office/drawing/2014/main" id="{E8DE9C3C-723E-4B2A-B07F-58D3403D598C}"/>
            </a:ext>
          </a:extLst>
        </xdr:cNvPr>
        <xdr:cNvSpPr txBox="1"/>
      </xdr:nvSpPr>
      <xdr:spPr>
        <a:xfrm>
          <a:off x="22199600" y="572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113770</xdr:rowOff>
    </xdr:from>
    <xdr:to>
      <xdr:col>112</xdr:col>
      <xdr:colOff>38100</xdr:colOff>
      <xdr:row>34</xdr:row>
      <xdr:rowOff>43920</xdr:rowOff>
    </xdr:to>
    <xdr:sp macro="" textlink="">
      <xdr:nvSpPr>
        <xdr:cNvPr id="599" name="楕円 598">
          <a:extLst>
            <a:ext uri="{FF2B5EF4-FFF2-40B4-BE49-F238E27FC236}">
              <a16:creationId xmlns:a16="http://schemas.microsoft.com/office/drawing/2014/main" id="{824318E0-80CE-4FEE-BFC7-4E10E27AD670}"/>
            </a:ext>
          </a:extLst>
        </xdr:cNvPr>
        <xdr:cNvSpPr/>
      </xdr:nvSpPr>
      <xdr:spPr>
        <a:xfrm>
          <a:off x="21272500" y="5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164570</xdr:rowOff>
    </xdr:from>
    <xdr:to>
      <xdr:col>116</xdr:col>
      <xdr:colOff>63500</xdr:colOff>
      <xdr:row>33</xdr:row>
      <xdr:rowOff>165681</xdr:rowOff>
    </xdr:to>
    <xdr:cxnSp macro="">
      <xdr:nvCxnSpPr>
        <xdr:cNvPr id="600" name="直線コネクタ 599">
          <a:extLst>
            <a:ext uri="{FF2B5EF4-FFF2-40B4-BE49-F238E27FC236}">
              <a16:creationId xmlns:a16="http://schemas.microsoft.com/office/drawing/2014/main" id="{046C56C3-FEDB-4D53-A729-ED155BFD638E}"/>
            </a:ext>
          </a:extLst>
        </xdr:cNvPr>
        <xdr:cNvCxnSpPr/>
      </xdr:nvCxnSpPr>
      <xdr:spPr>
        <a:xfrm>
          <a:off x="21323300" y="5822420"/>
          <a:ext cx="8382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119632</xdr:rowOff>
    </xdr:from>
    <xdr:to>
      <xdr:col>107</xdr:col>
      <xdr:colOff>101600</xdr:colOff>
      <xdr:row>34</xdr:row>
      <xdr:rowOff>49782</xdr:rowOff>
    </xdr:to>
    <xdr:sp macro="" textlink="">
      <xdr:nvSpPr>
        <xdr:cNvPr id="601" name="楕円 600">
          <a:extLst>
            <a:ext uri="{FF2B5EF4-FFF2-40B4-BE49-F238E27FC236}">
              <a16:creationId xmlns:a16="http://schemas.microsoft.com/office/drawing/2014/main" id="{6D366C64-95DC-4D44-A500-77FC883B2B80}"/>
            </a:ext>
          </a:extLst>
        </xdr:cNvPr>
        <xdr:cNvSpPr/>
      </xdr:nvSpPr>
      <xdr:spPr>
        <a:xfrm>
          <a:off x="20383500" y="57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164570</xdr:rowOff>
    </xdr:from>
    <xdr:to>
      <xdr:col>111</xdr:col>
      <xdr:colOff>177800</xdr:colOff>
      <xdr:row>33</xdr:row>
      <xdr:rowOff>170432</xdr:rowOff>
    </xdr:to>
    <xdr:cxnSp macro="">
      <xdr:nvCxnSpPr>
        <xdr:cNvPr id="602" name="直線コネクタ 601">
          <a:extLst>
            <a:ext uri="{FF2B5EF4-FFF2-40B4-BE49-F238E27FC236}">
              <a16:creationId xmlns:a16="http://schemas.microsoft.com/office/drawing/2014/main" id="{86D1D82D-C8E5-4AE4-9E45-ECD0582003D4}"/>
            </a:ext>
          </a:extLst>
        </xdr:cNvPr>
        <xdr:cNvCxnSpPr/>
      </xdr:nvCxnSpPr>
      <xdr:spPr>
        <a:xfrm flipV="1">
          <a:off x="20434300" y="5822420"/>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134524</xdr:rowOff>
    </xdr:from>
    <xdr:to>
      <xdr:col>102</xdr:col>
      <xdr:colOff>165100</xdr:colOff>
      <xdr:row>36</xdr:row>
      <xdr:rowOff>64674</xdr:rowOff>
    </xdr:to>
    <xdr:sp macro="" textlink="">
      <xdr:nvSpPr>
        <xdr:cNvPr id="603" name="楕円 602">
          <a:extLst>
            <a:ext uri="{FF2B5EF4-FFF2-40B4-BE49-F238E27FC236}">
              <a16:creationId xmlns:a16="http://schemas.microsoft.com/office/drawing/2014/main" id="{497A3C5B-5BFD-4C65-AF87-BA9B54BFF8C4}"/>
            </a:ext>
          </a:extLst>
        </xdr:cNvPr>
        <xdr:cNvSpPr/>
      </xdr:nvSpPr>
      <xdr:spPr>
        <a:xfrm>
          <a:off x="19494500" y="61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170432</xdr:rowOff>
    </xdr:from>
    <xdr:to>
      <xdr:col>107</xdr:col>
      <xdr:colOff>50800</xdr:colOff>
      <xdr:row>36</xdr:row>
      <xdr:rowOff>13874</xdr:rowOff>
    </xdr:to>
    <xdr:cxnSp macro="">
      <xdr:nvCxnSpPr>
        <xdr:cNvPr id="604" name="直線コネクタ 603">
          <a:extLst>
            <a:ext uri="{FF2B5EF4-FFF2-40B4-BE49-F238E27FC236}">
              <a16:creationId xmlns:a16="http://schemas.microsoft.com/office/drawing/2014/main" id="{613F10A5-DA0C-40A8-A382-CFCA563CD807}"/>
            </a:ext>
          </a:extLst>
        </xdr:cNvPr>
        <xdr:cNvCxnSpPr/>
      </xdr:nvCxnSpPr>
      <xdr:spPr>
        <a:xfrm flipV="1">
          <a:off x="19545300" y="5828282"/>
          <a:ext cx="889000" cy="3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140239</xdr:rowOff>
    </xdr:from>
    <xdr:to>
      <xdr:col>98</xdr:col>
      <xdr:colOff>38100</xdr:colOff>
      <xdr:row>35</xdr:row>
      <xdr:rowOff>70389</xdr:rowOff>
    </xdr:to>
    <xdr:sp macro="" textlink="">
      <xdr:nvSpPr>
        <xdr:cNvPr id="605" name="楕円 604">
          <a:extLst>
            <a:ext uri="{FF2B5EF4-FFF2-40B4-BE49-F238E27FC236}">
              <a16:creationId xmlns:a16="http://schemas.microsoft.com/office/drawing/2014/main" id="{1898C022-863F-48CD-A671-579F6D5C7FE6}"/>
            </a:ext>
          </a:extLst>
        </xdr:cNvPr>
        <xdr:cNvSpPr/>
      </xdr:nvSpPr>
      <xdr:spPr>
        <a:xfrm>
          <a:off x="18605500" y="59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19589</xdr:rowOff>
    </xdr:from>
    <xdr:to>
      <xdr:col>102</xdr:col>
      <xdr:colOff>114300</xdr:colOff>
      <xdr:row>36</xdr:row>
      <xdr:rowOff>13874</xdr:rowOff>
    </xdr:to>
    <xdr:cxnSp macro="">
      <xdr:nvCxnSpPr>
        <xdr:cNvPr id="606" name="直線コネクタ 605">
          <a:extLst>
            <a:ext uri="{FF2B5EF4-FFF2-40B4-BE49-F238E27FC236}">
              <a16:creationId xmlns:a16="http://schemas.microsoft.com/office/drawing/2014/main" id="{87E0911A-0367-47D5-8C9A-3F455BBC0FBA}"/>
            </a:ext>
          </a:extLst>
        </xdr:cNvPr>
        <xdr:cNvCxnSpPr/>
      </xdr:nvCxnSpPr>
      <xdr:spPr>
        <a:xfrm>
          <a:off x="18656300" y="6020339"/>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142309</xdr:rowOff>
    </xdr:from>
    <xdr:ext cx="534377" cy="259045"/>
    <xdr:sp macro="" textlink="">
      <xdr:nvSpPr>
        <xdr:cNvPr id="607" name="n_1aveValue【一般廃棄物処理施設】&#10;一人当たり有形固定資産（償却資産）額">
          <a:extLst>
            <a:ext uri="{FF2B5EF4-FFF2-40B4-BE49-F238E27FC236}">
              <a16:creationId xmlns:a16="http://schemas.microsoft.com/office/drawing/2014/main" id="{ADA71EF6-9B48-4AA6-AF82-9CB6C4BAC44B}"/>
            </a:ext>
          </a:extLst>
        </xdr:cNvPr>
        <xdr:cNvSpPr txBox="1"/>
      </xdr:nvSpPr>
      <xdr:spPr>
        <a:xfrm>
          <a:off x="210434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08" name="n_2aveValue【一般廃棄物処理施設】&#10;一人当たり有形固定資産（償却資産）額">
          <a:extLst>
            <a:ext uri="{FF2B5EF4-FFF2-40B4-BE49-F238E27FC236}">
              <a16:creationId xmlns:a16="http://schemas.microsoft.com/office/drawing/2014/main" id="{78E82057-AF75-444F-B24D-E81C87C83BD1}"/>
            </a:ext>
          </a:extLst>
        </xdr:cNvPr>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09" name="n_3aveValue【一般廃棄物処理施設】&#10;一人当たり有形固定資産（償却資産）額">
          <a:extLst>
            <a:ext uri="{FF2B5EF4-FFF2-40B4-BE49-F238E27FC236}">
              <a16:creationId xmlns:a16="http://schemas.microsoft.com/office/drawing/2014/main" id="{FA6BFDA2-490E-4FF5-9D9D-FB5DACA48ACA}"/>
            </a:ext>
          </a:extLst>
        </xdr:cNvPr>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0" name="n_4aveValue【一般廃棄物処理施設】&#10;一人当たり有形固定資産（償却資産）額">
          <a:extLst>
            <a:ext uri="{FF2B5EF4-FFF2-40B4-BE49-F238E27FC236}">
              <a16:creationId xmlns:a16="http://schemas.microsoft.com/office/drawing/2014/main" id="{9C1DC3DC-3D25-4FED-BF91-F42FE8A340E4}"/>
            </a:ext>
          </a:extLst>
        </xdr:cNvPr>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60447</xdr:rowOff>
    </xdr:from>
    <xdr:ext cx="599010" cy="259045"/>
    <xdr:sp macro="" textlink="">
      <xdr:nvSpPr>
        <xdr:cNvPr id="611" name="n_1mainValue【一般廃棄物処理施設】&#10;一人当たり有形固定資産（償却資産）額">
          <a:extLst>
            <a:ext uri="{FF2B5EF4-FFF2-40B4-BE49-F238E27FC236}">
              <a16:creationId xmlns:a16="http://schemas.microsoft.com/office/drawing/2014/main" id="{6C4105DB-DB33-48C7-AB24-20980F4458AD}"/>
            </a:ext>
          </a:extLst>
        </xdr:cNvPr>
        <xdr:cNvSpPr txBox="1"/>
      </xdr:nvSpPr>
      <xdr:spPr>
        <a:xfrm>
          <a:off x="21011095" y="554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66309</xdr:rowOff>
    </xdr:from>
    <xdr:ext cx="599010" cy="259045"/>
    <xdr:sp macro="" textlink="">
      <xdr:nvSpPr>
        <xdr:cNvPr id="612" name="n_2mainValue【一般廃棄物処理施設】&#10;一人当たり有形固定資産（償却資産）額">
          <a:extLst>
            <a:ext uri="{FF2B5EF4-FFF2-40B4-BE49-F238E27FC236}">
              <a16:creationId xmlns:a16="http://schemas.microsoft.com/office/drawing/2014/main" id="{CB3F1F8A-0E29-4DC5-B46C-5E346D6CCCBC}"/>
            </a:ext>
          </a:extLst>
        </xdr:cNvPr>
        <xdr:cNvSpPr txBox="1"/>
      </xdr:nvSpPr>
      <xdr:spPr>
        <a:xfrm>
          <a:off x="20134795" y="555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81201</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87F79142-7ACC-4911-9B38-CCB28772C708}"/>
            </a:ext>
          </a:extLst>
        </xdr:cNvPr>
        <xdr:cNvSpPr txBox="1"/>
      </xdr:nvSpPr>
      <xdr:spPr>
        <a:xfrm>
          <a:off x="19278111" y="591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86916</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D706FE75-CAD5-43F4-B835-EF77D07D9D56}"/>
            </a:ext>
          </a:extLst>
        </xdr:cNvPr>
        <xdr:cNvSpPr txBox="1"/>
      </xdr:nvSpPr>
      <xdr:spPr>
        <a:xfrm>
          <a:off x="18389111" y="57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7573C29C-87F1-4720-A59A-6BD1D943D2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03F7AF77-78B5-4F79-9D4C-05D398F099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35F9166D-1956-4E89-A23A-2A0E0F9ADC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E3F60D7F-25E3-4FFD-8A76-5448463B1E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43E6FD2D-9031-4CC6-882A-DC16C7BC6E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B215E03A-5486-422E-8465-69FA8982B8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42295E1D-7BA9-4EE9-9F2E-DF2A0D1EC2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DBDD4BA7-4834-47EE-821D-2802507C3F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96DF8820-E6E2-40B3-8533-732E7F2F2C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C35B6EED-95B3-4456-BDE5-1142E7937B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a:extLst>
            <a:ext uri="{FF2B5EF4-FFF2-40B4-BE49-F238E27FC236}">
              <a16:creationId xmlns:a16="http://schemas.microsoft.com/office/drawing/2014/main" id="{652B2D06-FA7E-4180-9EAF-A715BAEB690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a:extLst>
            <a:ext uri="{FF2B5EF4-FFF2-40B4-BE49-F238E27FC236}">
              <a16:creationId xmlns:a16="http://schemas.microsoft.com/office/drawing/2014/main" id="{159D3E67-0B7B-45E6-8DE4-70C9E76BED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7" name="テキスト ボックス 626">
          <a:extLst>
            <a:ext uri="{FF2B5EF4-FFF2-40B4-BE49-F238E27FC236}">
              <a16:creationId xmlns:a16="http://schemas.microsoft.com/office/drawing/2014/main" id="{A1E05C16-206D-42EC-8037-F3F14B95978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a:extLst>
            <a:ext uri="{FF2B5EF4-FFF2-40B4-BE49-F238E27FC236}">
              <a16:creationId xmlns:a16="http://schemas.microsoft.com/office/drawing/2014/main" id="{ED2E9D87-55CE-494E-B8DB-5FE2FC08331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a:extLst>
            <a:ext uri="{FF2B5EF4-FFF2-40B4-BE49-F238E27FC236}">
              <a16:creationId xmlns:a16="http://schemas.microsoft.com/office/drawing/2014/main" id="{40F7961B-AF90-4EF5-8240-DDBAE19E759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a:extLst>
            <a:ext uri="{FF2B5EF4-FFF2-40B4-BE49-F238E27FC236}">
              <a16:creationId xmlns:a16="http://schemas.microsoft.com/office/drawing/2014/main" id="{B886BAAC-9459-483B-A371-84A6C61087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a:extLst>
            <a:ext uri="{FF2B5EF4-FFF2-40B4-BE49-F238E27FC236}">
              <a16:creationId xmlns:a16="http://schemas.microsoft.com/office/drawing/2014/main" id="{E9440628-F909-4E46-8198-27D879FF24B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a:extLst>
            <a:ext uri="{FF2B5EF4-FFF2-40B4-BE49-F238E27FC236}">
              <a16:creationId xmlns:a16="http://schemas.microsoft.com/office/drawing/2014/main" id="{B4C6759E-EA09-404E-89DC-AAB79381D9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a:extLst>
            <a:ext uri="{FF2B5EF4-FFF2-40B4-BE49-F238E27FC236}">
              <a16:creationId xmlns:a16="http://schemas.microsoft.com/office/drawing/2014/main" id="{6DCA8D71-EDF7-4E3B-B84F-F0DBE02AF2D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a:extLst>
            <a:ext uri="{FF2B5EF4-FFF2-40B4-BE49-F238E27FC236}">
              <a16:creationId xmlns:a16="http://schemas.microsoft.com/office/drawing/2014/main" id="{29E129E4-99CF-4E1D-AC54-8C915AD6A8A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a:extLst>
            <a:ext uri="{FF2B5EF4-FFF2-40B4-BE49-F238E27FC236}">
              <a16:creationId xmlns:a16="http://schemas.microsoft.com/office/drawing/2014/main" id="{7B18C139-64A1-41D6-877D-1B5C193C2D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a:extLst>
            <a:ext uri="{FF2B5EF4-FFF2-40B4-BE49-F238E27FC236}">
              <a16:creationId xmlns:a16="http://schemas.microsoft.com/office/drawing/2014/main" id="{8C0569C4-5BD2-4C30-ADC6-525F1C4C116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7" name="テキスト ボックス 636">
          <a:extLst>
            <a:ext uri="{FF2B5EF4-FFF2-40B4-BE49-F238E27FC236}">
              <a16:creationId xmlns:a16="http://schemas.microsoft.com/office/drawing/2014/main" id="{690B706C-470E-4947-AE6D-E4B2D7A51F4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509A084C-F0B9-4CF9-A859-1E32F1181F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51A7F3C6-F373-4A2A-9499-C2839F17CEE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0611C96A-EB9A-4033-BDAC-DBDEA21028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1" name="直線コネクタ 640">
          <a:extLst>
            <a:ext uri="{FF2B5EF4-FFF2-40B4-BE49-F238E27FC236}">
              <a16:creationId xmlns:a16="http://schemas.microsoft.com/office/drawing/2014/main" id="{0BA6F1B7-0239-467B-BB73-411BC6E43F97}"/>
            </a:ext>
          </a:extLst>
        </xdr:cNvPr>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3403D2D4-B586-4A22-ABD7-60E783D7879E}"/>
            </a:ext>
          </a:extLst>
        </xdr:cNvPr>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3" name="直線コネクタ 642">
          <a:extLst>
            <a:ext uri="{FF2B5EF4-FFF2-40B4-BE49-F238E27FC236}">
              <a16:creationId xmlns:a16="http://schemas.microsoft.com/office/drawing/2014/main" id="{4851C84D-FE70-4FB1-9DDD-A9E791705546}"/>
            </a:ext>
          </a:extLst>
        </xdr:cNvPr>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66226D96-5AE9-40D3-B45B-602FD903AC5E}"/>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5" name="直線コネクタ 644">
          <a:extLst>
            <a:ext uri="{FF2B5EF4-FFF2-40B4-BE49-F238E27FC236}">
              <a16:creationId xmlns:a16="http://schemas.microsoft.com/office/drawing/2014/main" id="{5B11E788-405D-472D-9CBB-3C330F010CCD}"/>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25961</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3E18A0CC-0F1E-48DE-8C3D-F896012D02A5}"/>
            </a:ext>
          </a:extLst>
        </xdr:cNvPr>
        <xdr:cNvSpPr txBox="1"/>
      </xdr:nvSpPr>
      <xdr:spPr>
        <a:xfrm>
          <a:off x="16357600" y="997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7" name="フローチャート: 判断 646">
          <a:extLst>
            <a:ext uri="{FF2B5EF4-FFF2-40B4-BE49-F238E27FC236}">
              <a16:creationId xmlns:a16="http://schemas.microsoft.com/office/drawing/2014/main" id="{39C99718-8085-402D-82AD-6D893A5BCBCB}"/>
            </a:ext>
          </a:extLst>
        </xdr:cNvPr>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48" name="フローチャート: 判断 647">
          <a:extLst>
            <a:ext uri="{FF2B5EF4-FFF2-40B4-BE49-F238E27FC236}">
              <a16:creationId xmlns:a16="http://schemas.microsoft.com/office/drawing/2014/main" id="{B3C5ECA6-ACE1-4BE3-B656-9A0B48CCF26F}"/>
            </a:ext>
          </a:extLst>
        </xdr:cNvPr>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9" name="フローチャート: 判断 648">
          <a:extLst>
            <a:ext uri="{FF2B5EF4-FFF2-40B4-BE49-F238E27FC236}">
              <a16:creationId xmlns:a16="http://schemas.microsoft.com/office/drawing/2014/main" id="{6A7801CA-30DE-4166-85FD-B97079293751}"/>
            </a:ext>
          </a:extLst>
        </xdr:cNvPr>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0" name="フローチャート: 判断 649">
          <a:extLst>
            <a:ext uri="{FF2B5EF4-FFF2-40B4-BE49-F238E27FC236}">
              <a16:creationId xmlns:a16="http://schemas.microsoft.com/office/drawing/2014/main" id="{B14FCAC2-84E1-47A7-B2F3-1E42B7727F40}"/>
            </a:ext>
          </a:extLst>
        </xdr:cNvPr>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1" name="フローチャート: 判断 650">
          <a:extLst>
            <a:ext uri="{FF2B5EF4-FFF2-40B4-BE49-F238E27FC236}">
              <a16:creationId xmlns:a16="http://schemas.microsoft.com/office/drawing/2014/main" id="{6A487D91-5088-4A56-802C-601AF28A19E1}"/>
            </a:ext>
          </a:extLst>
        </xdr:cNvPr>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4EDAE77-AC7B-49BB-8E1E-9BD684A203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B936600-6538-443D-9AC8-E60895C83C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E2DC36E9-D982-4F91-9BD1-2305585B76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7B3E3C32-1615-447C-A96C-FA0E10CB41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31328660-2BFF-4824-829E-65158EA6EC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57" name="楕円 656">
          <a:extLst>
            <a:ext uri="{FF2B5EF4-FFF2-40B4-BE49-F238E27FC236}">
              <a16:creationId xmlns:a16="http://schemas.microsoft.com/office/drawing/2014/main" id="{0033CA89-7282-450E-BC56-AC77AF85D3C1}"/>
            </a:ext>
          </a:extLst>
        </xdr:cNvPr>
        <xdr:cNvSpPr/>
      </xdr:nvSpPr>
      <xdr:spPr>
        <a:xfrm>
          <a:off x="16268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45193</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537656B7-E2D3-4AF4-B75B-EF793AFA2732}"/>
            </a:ext>
          </a:extLst>
        </xdr:cNvPr>
        <xdr:cNvSpPr txBox="1"/>
      </xdr:nvSpPr>
      <xdr:spPr>
        <a:xfrm>
          <a:off x="16357600"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macro="" textlink="">
      <xdr:nvSpPr>
        <xdr:cNvPr id="659" name="楕円 658">
          <a:extLst>
            <a:ext uri="{FF2B5EF4-FFF2-40B4-BE49-F238E27FC236}">
              <a16:creationId xmlns:a16="http://schemas.microsoft.com/office/drawing/2014/main" id="{734F19A0-5677-4C67-B282-AC4B80C3015B}"/>
            </a:ext>
          </a:extLst>
        </xdr:cNvPr>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61</xdr:row>
      <xdr:rowOff>145324</xdr:rowOff>
    </xdr:to>
    <xdr:cxnSp macro="">
      <xdr:nvCxnSpPr>
        <xdr:cNvPr id="660" name="直線コネクタ 659">
          <a:extLst>
            <a:ext uri="{FF2B5EF4-FFF2-40B4-BE49-F238E27FC236}">
              <a16:creationId xmlns:a16="http://schemas.microsoft.com/office/drawing/2014/main" id="{F809111A-FE49-4E99-B2B7-178FBDC4B2DD}"/>
            </a:ext>
          </a:extLst>
        </xdr:cNvPr>
        <xdr:cNvCxnSpPr/>
      </xdr:nvCxnSpPr>
      <xdr:spPr>
        <a:xfrm flipV="1">
          <a:off x="15481300" y="10404566"/>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94524</xdr:rowOff>
    </xdr:from>
    <xdr:to>
      <xdr:col>76</xdr:col>
      <xdr:colOff>165100</xdr:colOff>
      <xdr:row>62</xdr:row>
      <xdr:rowOff>24674</xdr:rowOff>
    </xdr:to>
    <xdr:sp macro="" textlink="">
      <xdr:nvSpPr>
        <xdr:cNvPr id="661" name="楕円 660">
          <a:extLst>
            <a:ext uri="{FF2B5EF4-FFF2-40B4-BE49-F238E27FC236}">
              <a16:creationId xmlns:a16="http://schemas.microsoft.com/office/drawing/2014/main" id="{02759E32-0AB5-4EB9-9D76-0DF42D5F5B0E}"/>
            </a:ext>
          </a:extLst>
        </xdr:cNvPr>
        <xdr:cNvSpPr/>
      </xdr:nvSpPr>
      <xdr:spPr>
        <a:xfrm>
          <a:off x="14541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145324</xdr:rowOff>
    </xdr:from>
    <xdr:to>
      <xdr:col>81</xdr:col>
      <xdr:colOff>50800</xdr:colOff>
      <xdr:row>61</xdr:row>
      <xdr:rowOff>145324</xdr:rowOff>
    </xdr:to>
    <xdr:cxnSp macro="">
      <xdr:nvCxnSpPr>
        <xdr:cNvPr id="662" name="直線コネクタ 661">
          <a:extLst>
            <a:ext uri="{FF2B5EF4-FFF2-40B4-BE49-F238E27FC236}">
              <a16:creationId xmlns:a16="http://schemas.microsoft.com/office/drawing/2014/main" id="{F4CD39D6-725C-4099-8DBC-7FB50AFCEF38}"/>
            </a:ext>
          </a:extLst>
        </xdr:cNvPr>
        <xdr:cNvCxnSpPr/>
      </xdr:nvCxnSpPr>
      <xdr:spPr>
        <a:xfrm>
          <a:off x="14592300" y="10603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663" name="楕円 662">
          <a:extLst>
            <a:ext uri="{FF2B5EF4-FFF2-40B4-BE49-F238E27FC236}">
              <a16:creationId xmlns:a16="http://schemas.microsoft.com/office/drawing/2014/main" id="{FAD5C33B-214F-416B-9C92-4A236270FC0E}"/>
            </a:ext>
          </a:extLst>
        </xdr:cNvPr>
        <xdr:cNvSpPr/>
      </xdr:nvSpPr>
      <xdr:spPr>
        <a:xfrm>
          <a:off x="13652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145324</xdr:rowOff>
    </xdr:to>
    <xdr:cxnSp macro="">
      <xdr:nvCxnSpPr>
        <xdr:cNvPr id="664" name="直線コネクタ 663">
          <a:extLst>
            <a:ext uri="{FF2B5EF4-FFF2-40B4-BE49-F238E27FC236}">
              <a16:creationId xmlns:a16="http://schemas.microsoft.com/office/drawing/2014/main" id="{BCB5E82C-2DA3-4C5F-9294-AE065573AE3E}"/>
            </a:ext>
          </a:extLst>
        </xdr:cNvPr>
        <xdr:cNvCxnSpPr/>
      </xdr:nvCxnSpPr>
      <xdr:spPr>
        <a:xfrm>
          <a:off x="13703300" y="1055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665" name="楕円 664">
          <a:extLst>
            <a:ext uri="{FF2B5EF4-FFF2-40B4-BE49-F238E27FC236}">
              <a16:creationId xmlns:a16="http://schemas.microsoft.com/office/drawing/2014/main" id="{5F7F471A-4FAD-4452-A3B1-8266634F355F}"/>
            </a:ext>
          </a:extLst>
        </xdr:cNvPr>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99604</xdr:rowOff>
    </xdr:to>
    <xdr:cxnSp macro="">
      <xdr:nvCxnSpPr>
        <xdr:cNvPr id="666" name="直線コネクタ 665">
          <a:extLst>
            <a:ext uri="{FF2B5EF4-FFF2-40B4-BE49-F238E27FC236}">
              <a16:creationId xmlns:a16="http://schemas.microsoft.com/office/drawing/2014/main" id="{AA53E0D9-71E6-40F8-9771-EC506B7416A6}"/>
            </a:ext>
          </a:extLst>
        </xdr:cNvPr>
        <xdr:cNvCxnSpPr/>
      </xdr:nvCxnSpPr>
      <xdr:spPr>
        <a:xfrm>
          <a:off x="12814300" y="104992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72226</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52A21060-8B1D-4CFF-9300-D00EC3D52AB7}"/>
            </a:ext>
          </a:extLst>
        </xdr:cNvPr>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FCCE9BAA-9E29-44D2-8181-4287977647E5}"/>
            </a:ext>
          </a:extLst>
        </xdr:cNvPr>
        <xdr:cNvSpPr txBox="1"/>
      </xdr:nvSpPr>
      <xdr:spPr>
        <a:xfrm>
          <a:off x="14389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0EDAA0F7-DEE2-4BF2-9EF6-B12F5AFD97D8}"/>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45DD507B-099D-4174-A82F-72532D183503}"/>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B1A434B5-ADDA-4E1D-AAB3-0CF9F24ACDDF}"/>
            </a:ext>
          </a:extLst>
        </xdr:cNvPr>
        <xdr:cNvSpPr txBox="1"/>
      </xdr:nvSpPr>
      <xdr:spPr>
        <a:xfrm>
          <a:off x="15266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15801</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0CBB64EB-2AC7-4D68-89C6-074C29412C72}"/>
            </a:ext>
          </a:extLst>
        </xdr:cNvPr>
        <xdr:cNvSpPr txBox="1"/>
      </xdr:nvSpPr>
      <xdr:spPr>
        <a:xfrm>
          <a:off x="14389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E00B0FD0-B616-4638-A7B2-681F6A77C86F}"/>
            </a:ext>
          </a:extLst>
        </xdr:cNvPr>
        <xdr:cNvSpPr txBox="1"/>
      </xdr:nvSpPr>
      <xdr:spPr>
        <a:xfrm>
          <a:off x="13500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C1EB69A4-3120-453D-8D4B-C759702CA65B}"/>
            </a:ext>
          </a:extLst>
        </xdr:cNvPr>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C5C5426F-0029-4A01-B7FA-B5BA3A03F9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D85AC307-C69B-4D11-9CDE-D07A80A597C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CD7853B4-4404-4F3A-B7C6-9357C832F4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9B484635-4AC0-4C9B-9B29-F777DCC412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B1C7EA87-75B5-4622-9486-871E41A068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8E208FF6-FF86-4D4D-A137-3383801671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2481B793-A84A-4637-84C8-582483C4D6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85493B49-04F3-41B0-928E-47D26D716C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911FADEF-D87B-49D0-B3C6-874FD16689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45A362B0-803A-44C4-909A-FA218DC627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47411DC5-7B6E-41A9-AF10-AA16E6C773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CA8814DD-3212-46B1-A677-8F5EC0E7E7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A816B8F2-4BC2-43A7-9609-C19C25417F4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861E287D-B8CB-4FED-BE45-B0725C9E03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D916B779-FEB3-4336-B46C-70B43A0FC1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24834F3-2661-4D4C-9840-487BAF8F82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D9CF44F-36AD-44A2-83AD-0E9AA86919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C4AEE723-BA0C-4BD1-9D1C-D93AB03E928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A4A2FC86-F7F7-46B6-9D80-DFB3CD57F4C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A7888F71-A0BD-4E5F-B643-8C03A1E306F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3194D3E5-C6EC-4AC2-855C-326AD2A610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ACE4B41D-A6B2-4993-B162-2E94035C90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0BD3097D-947D-45C6-BBCF-3182715181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CB69BD07-CC91-4882-99DC-8107CF498CD0}"/>
            </a:ext>
          </a:extLst>
        </xdr:cNvPr>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C507FA8E-259F-401A-8BED-94B5C36AE31B}"/>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B25B96A8-4A79-45D6-A44D-CB2B9731C4F6}"/>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2955E0D6-C67B-42B5-9DE0-35BFB6F6DB49}"/>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2" name="直線コネクタ 701">
          <a:extLst>
            <a:ext uri="{FF2B5EF4-FFF2-40B4-BE49-F238E27FC236}">
              <a16:creationId xmlns:a16="http://schemas.microsoft.com/office/drawing/2014/main" id="{A62199A5-FAE5-44C4-AF50-0A087B699D1D}"/>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D6A01D63-9538-4515-9698-645AC34C217E}"/>
            </a:ext>
          </a:extLst>
        </xdr:cNvPr>
        <xdr:cNvSpPr txBox="1"/>
      </xdr:nvSpPr>
      <xdr:spPr>
        <a:xfrm>
          <a:off x="221996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068E47FF-4403-4D84-98D8-6286B3E1F8E7}"/>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D4267DFF-B897-4790-A7C0-0FD5E5E390D4}"/>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3DC43FB0-474E-4941-8B0E-97793DC570EC}"/>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09BFA4BD-EBAD-4AC1-B1B6-E484EC28F3A7}"/>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05F49812-4437-4D8B-9E2E-628B4C4CD90F}"/>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07B6C04-8408-4E7C-8C4A-8FB87B4A05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D17FC5D7-7831-401F-83EC-76CF308A91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D923B16-4A7D-436E-8DF9-39D2B9B0A2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71D46512-0078-4327-8056-1C5DB56508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EAF96526-5FDE-49E0-B32A-44441F0C2F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14" name="楕円 713">
          <a:extLst>
            <a:ext uri="{FF2B5EF4-FFF2-40B4-BE49-F238E27FC236}">
              <a16:creationId xmlns:a16="http://schemas.microsoft.com/office/drawing/2014/main" id="{123A4E5F-0929-49F3-AF88-A8F5F85910F2}"/>
            </a:ext>
          </a:extLst>
        </xdr:cNvPr>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7D934D56-94A7-4581-AC22-66E305FF4E8E}"/>
            </a:ext>
          </a:extLst>
        </xdr:cNvPr>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716" name="楕円 715">
          <a:extLst>
            <a:ext uri="{FF2B5EF4-FFF2-40B4-BE49-F238E27FC236}">
              <a16:creationId xmlns:a16="http://schemas.microsoft.com/office/drawing/2014/main" id="{958C39D9-90A7-4ADE-BF64-74687C015589}"/>
            </a:ext>
          </a:extLst>
        </xdr:cNvPr>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152400</xdr:rowOff>
    </xdr:to>
    <xdr:cxnSp macro="">
      <xdr:nvCxnSpPr>
        <xdr:cNvPr id="717" name="直線コネクタ 716">
          <a:extLst>
            <a:ext uri="{FF2B5EF4-FFF2-40B4-BE49-F238E27FC236}">
              <a16:creationId xmlns:a16="http://schemas.microsoft.com/office/drawing/2014/main" id="{E92ED4EE-20E5-46B6-A15B-71F803875BBB}"/>
            </a:ext>
          </a:extLst>
        </xdr:cNvPr>
        <xdr:cNvCxnSpPr/>
      </xdr:nvCxnSpPr>
      <xdr:spPr>
        <a:xfrm flipV="1">
          <a:off x="21323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18" name="楕円 717">
          <a:extLst>
            <a:ext uri="{FF2B5EF4-FFF2-40B4-BE49-F238E27FC236}">
              <a16:creationId xmlns:a16="http://schemas.microsoft.com/office/drawing/2014/main" id="{10E3022A-BC0A-48D3-B9EB-B0830CD50876}"/>
            </a:ext>
          </a:extLst>
        </xdr:cNvPr>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719" name="直線コネクタ 718">
          <a:extLst>
            <a:ext uri="{FF2B5EF4-FFF2-40B4-BE49-F238E27FC236}">
              <a16:creationId xmlns:a16="http://schemas.microsoft.com/office/drawing/2014/main" id="{A7542159-4CCC-4E2B-887B-4AC403350FB3}"/>
            </a:ext>
          </a:extLst>
        </xdr:cNvPr>
        <xdr:cNvCxnSpPr/>
      </xdr:nvCxnSpPr>
      <xdr:spPr>
        <a:xfrm>
          <a:off x="20434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20" name="楕円 719">
          <a:extLst>
            <a:ext uri="{FF2B5EF4-FFF2-40B4-BE49-F238E27FC236}">
              <a16:creationId xmlns:a16="http://schemas.microsoft.com/office/drawing/2014/main" id="{ABD7CF1E-208B-4DCA-888A-92CDA39EF5E3}"/>
            </a:ext>
          </a:extLst>
        </xdr:cNvPr>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21" name="直線コネクタ 720">
          <a:extLst>
            <a:ext uri="{FF2B5EF4-FFF2-40B4-BE49-F238E27FC236}">
              <a16:creationId xmlns:a16="http://schemas.microsoft.com/office/drawing/2014/main" id="{487B5EE0-901B-42EB-A7BE-5BD1C6D29562}"/>
            </a:ext>
          </a:extLst>
        </xdr:cNvPr>
        <xdr:cNvCxnSpPr/>
      </xdr:nvCxnSpPr>
      <xdr:spPr>
        <a:xfrm>
          <a:off x="19545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22" name="楕円 721">
          <a:extLst>
            <a:ext uri="{FF2B5EF4-FFF2-40B4-BE49-F238E27FC236}">
              <a16:creationId xmlns:a16="http://schemas.microsoft.com/office/drawing/2014/main" id="{53B3049D-AFB7-473A-AC06-AD591175EFE4}"/>
            </a:ext>
          </a:extLst>
        </xdr:cNvPr>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23" name="直線コネクタ 722">
          <a:extLst>
            <a:ext uri="{FF2B5EF4-FFF2-40B4-BE49-F238E27FC236}">
              <a16:creationId xmlns:a16="http://schemas.microsoft.com/office/drawing/2014/main" id="{687EFE36-8C41-4F19-89A2-EC891E8E6AC1}"/>
            </a:ext>
          </a:extLst>
        </xdr:cNvPr>
        <xdr:cNvCxnSpPr/>
      </xdr:nvCxnSpPr>
      <xdr:spPr>
        <a:xfrm>
          <a:off x="18656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4" name="n_1aveValue【保健センター・保健所】&#10;一人当たり面積">
          <a:extLst>
            <a:ext uri="{FF2B5EF4-FFF2-40B4-BE49-F238E27FC236}">
              <a16:creationId xmlns:a16="http://schemas.microsoft.com/office/drawing/2014/main" id="{E7895B21-EDAF-4396-80A4-E03C52A1B71C}"/>
            </a:ext>
          </a:extLst>
        </xdr:cNvPr>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5" name="n_2aveValue【保健センター・保健所】&#10;一人当たり面積">
          <a:extLst>
            <a:ext uri="{FF2B5EF4-FFF2-40B4-BE49-F238E27FC236}">
              <a16:creationId xmlns:a16="http://schemas.microsoft.com/office/drawing/2014/main" id="{BBD03EED-61F6-4C6E-888B-2D37FA0BC79E}"/>
            </a:ext>
          </a:extLst>
        </xdr:cNvPr>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6" name="n_3aveValue【保健センター・保健所】&#10;一人当たり面積">
          <a:extLst>
            <a:ext uri="{FF2B5EF4-FFF2-40B4-BE49-F238E27FC236}">
              <a16:creationId xmlns:a16="http://schemas.microsoft.com/office/drawing/2014/main" id="{BA978187-090D-4990-948D-35F878E46B57}"/>
            </a:ext>
          </a:extLst>
        </xdr:cNvPr>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7" name="n_4aveValue【保健センター・保健所】&#10;一人当たり面積">
          <a:extLst>
            <a:ext uri="{FF2B5EF4-FFF2-40B4-BE49-F238E27FC236}">
              <a16:creationId xmlns:a16="http://schemas.microsoft.com/office/drawing/2014/main" id="{93096FF2-9A56-461F-9DE9-21E349DE6067}"/>
            </a:ext>
          </a:extLst>
        </xdr:cNvPr>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728" name="n_1mainValue【保健センター・保健所】&#10;一人当たり面積">
          <a:extLst>
            <a:ext uri="{FF2B5EF4-FFF2-40B4-BE49-F238E27FC236}">
              <a16:creationId xmlns:a16="http://schemas.microsoft.com/office/drawing/2014/main" id="{D91F618E-4500-4FE7-99BE-B9B34DB417BE}"/>
            </a:ext>
          </a:extLst>
        </xdr:cNvPr>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9" name="n_2mainValue【保健センター・保健所】&#10;一人当たり面積">
          <a:extLst>
            <a:ext uri="{FF2B5EF4-FFF2-40B4-BE49-F238E27FC236}">
              <a16:creationId xmlns:a16="http://schemas.microsoft.com/office/drawing/2014/main" id="{807955D9-F1AE-40FE-856E-7F6AE20AE535}"/>
            </a:ext>
          </a:extLst>
        </xdr:cNvPr>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30" name="n_3mainValue【保健センター・保健所】&#10;一人当たり面積">
          <a:extLst>
            <a:ext uri="{FF2B5EF4-FFF2-40B4-BE49-F238E27FC236}">
              <a16:creationId xmlns:a16="http://schemas.microsoft.com/office/drawing/2014/main" id="{182F4F8D-8C68-43BC-9018-A8DC02CFBD87}"/>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31" name="n_4mainValue【保健センター・保健所】&#10;一人当たり面積">
          <a:extLst>
            <a:ext uri="{FF2B5EF4-FFF2-40B4-BE49-F238E27FC236}">
              <a16:creationId xmlns:a16="http://schemas.microsoft.com/office/drawing/2014/main" id="{905C4F2C-8290-42E3-9EFB-E3190E4A0D2F}"/>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1FDBEEFC-1A4F-4508-AEB5-6E7D3376B5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3024AA31-68E0-471F-BCD7-DCE7237E08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E9A44D9C-D825-44CF-BB97-652B4AFF24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C535BCB5-0294-410B-A685-33C5C1AFF7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C3A6EC95-1E37-4B25-9A2A-117B5AD17D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540923C5-09B2-45BD-83F3-239AF41B53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0F38104C-8FCB-412E-8B2B-5496F3537B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95E9BD1B-E8EE-485C-9C46-71C9C09CDF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BA7C4689-16AF-4039-BCF8-C61429B9E0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E259DC5C-BB4C-4E38-97EC-2007A645A0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49E27F9E-F0A1-4C5D-83BE-F42A13243BE1}"/>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3A035212-5DFD-40D3-99FE-FE54B1622A5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84291865-0242-4CBB-BF0F-B5CA6306FB41}"/>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20F232C3-5626-43EA-A712-B68659E7BFC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11E28E03-5E26-4D91-AA94-ED3F048B983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94AA8579-F192-4892-B011-1A3E6B57BF4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2EAD1A49-0D0B-4325-8A1A-86688187D81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E96F441B-BB6F-4726-BC3B-3DDA95394D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6AD409E8-467D-4E69-AFF2-AEDB88433FA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8B79DFA-F4FF-4299-BB95-D8C9C989E7E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1F3A2FE5-FD33-4400-9B2B-08598BFCA46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A617932-8FDC-485C-A7DA-49084E9D96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17099D04-EFE3-418D-A6C0-FA40F13E245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605F45E8-05B0-4A9A-AECF-CBE49575B04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6" name="直線コネクタ 755">
          <a:extLst>
            <a:ext uri="{FF2B5EF4-FFF2-40B4-BE49-F238E27FC236}">
              <a16:creationId xmlns:a16="http://schemas.microsoft.com/office/drawing/2014/main" id="{1A1710CF-86AD-49D2-B4B0-9F5D8A269545}"/>
            </a:ext>
          </a:extLst>
        </xdr:cNvPr>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D390AF9A-9D2E-468F-9AA0-AB27B51B40CB}"/>
            </a:ext>
          </a:extLst>
        </xdr:cNvPr>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58" name="直線コネクタ 757">
          <a:extLst>
            <a:ext uri="{FF2B5EF4-FFF2-40B4-BE49-F238E27FC236}">
              <a16:creationId xmlns:a16="http://schemas.microsoft.com/office/drawing/2014/main" id="{FE9C5B00-3D9A-4876-8F9E-6DE8CC773C15}"/>
            </a:ext>
          </a:extLst>
        </xdr:cNvPr>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C7AD36FB-F838-4A28-B555-F24FF362B1C8}"/>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0" name="直線コネクタ 759">
          <a:extLst>
            <a:ext uri="{FF2B5EF4-FFF2-40B4-BE49-F238E27FC236}">
              <a16:creationId xmlns:a16="http://schemas.microsoft.com/office/drawing/2014/main" id="{F9D7448C-75AC-410E-ABBA-9E95D5D92BEB}"/>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3BFD54B9-8EF0-4024-AB17-4BD05C110061}"/>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2" name="フローチャート: 判断 761">
          <a:extLst>
            <a:ext uri="{FF2B5EF4-FFF2-40B4-BE49-F238E27FC236}">
              <a16:creationId xmlns:a16="http://schemas.microsoft.com/office/drawing/2014/main" id="{B10FA8B9-1545-4B62-8BCB-5224B9E0F924}"/>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3" name="フローチャート: 判断 762">
          <a:extLst>
            <a:ext uri="{FF2B5EF4-FFF2-40B4-BE49-F238E27FC236}">
              <a16:creationId xmlns:a16="http://schemas.microsoft.com/office/drawing/2014/main" id="{21AE25DC-0A6C-448B-9FA0-B34D136C0C3F}"/>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4" name="フローチャート: 判断 763">
          <a:extLst>
            <a:ext uri="{FF2B5EF4-FFF2-40B4-BE49-F238E27FC236}">
              <a16:creationId xmlns:a16="http://schemas.microsoft.com/office/drawing/2014/main" id="{6FD01AD3-C011-4D71-AF9A-685732E4E62D}"/>
            </a:ext>
          </a:extLst>
        </xdr:cNvPr>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フローチャート: 判断 764">
          <a:extLst>
            <a:ext uri="{FF2B5EF4-FFF2-40B4-BE49-F238E27FC236}">
              <a16:creationId xmlns:a16="http://schemas.microsoft.com/office/drawing/2014/main" id="{995F8A8F-18EE-47DD-BC8C-8E9EE1D586B8}"/>
            </a:ext>
          </a:extLst>
        </xdr:cNvPr>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6" name="フローチャート: 判断 765">
          <a:extLst>
            <a:ext uri="{FF2B5EF4-FFF2-40B4-BE49-F238E27FC236}">
              <a16:creationId xmlns:a16="http://schemas.microsoft.com/office/drawing/2014/main" id="{4F28FC02-4FF7-45AB-A5FD-6D325F6F5E9E}"/>
            </a:ext>
          </a:extLst>
        </xdr:cNvPr>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7AC5BBD-4ACF-4C82-B511-76F5986CF7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DF3BCD0-BB38-4A4C-A9E0-7CF22B8319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3C10E57-E0BC-4EC5-A6F3-C96689F33D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C8F1160-206A-43F4-AC41-FDD36BBC3D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36EADA84-EA69-4520-AFFA-A2EBF217D0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772" name="楕円 771">
          <a:extLst>
            <a:ext uri="{FF2B5EF4-FFF2-40B4-BE49-F238E27FC236}">
              <a16:creationId xmlns:a16="http://schemas.microsoft.com/office/drawing/2014/main" id="{E9B30C06-8753-4B8A-971F-374D326FC5CB}"/>
            </a:ext>
          </a:extLst>
        </xdr:cNvPr>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119397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516898EC-702D-48F0-AD2A-864B1E8B68DD}"/>
            </a:ext>
          </a:extLst>
        </xdr:cNvPr>
        <xdr:cNvSpPr txBox="1"/>
      </xdr:nvSpPr>
      <xdr:spPr>
        <a:xfrm>
          <a:off x="16357600"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116839</xdr:rowOff>
    </xdr:from>
    <xdr:to>
      <xdr:col>81</xdr:col>
      <xdr:colOff>101600</xdr:colOff>
      <xdr:row>85</xdr:row>
      <xdr:rowOff>46989</xdr:rowOff>
    </xdr:to>
    <xdr:sp macro="" textlink="">
      <xdr:nvSpPr>
        <xdr:cNvPr id="774" name="楕円 773">
          <a:extLst>
            <a:ext uri="{FF2B5EF4-FFF2-40B4-BE49-F238E27FC236}">
              <a16:creationId xmlns:a16="http://schemas.microsoft.com/office/drawing/2014/main" id="{5C7CB46D-BC77-4D5E-B149-A01CC48747F6}"/>
            </a:ext>
          </a:extLst>
        </xdr:cNvPr>
        <xdr:cNvSpPr/>
      </xdr:nvSpPr>
      <xdr:spPr>
        <a:xfrm>
          <a:off x="1543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167639</xdr:rowOff>
    </xdr:from>
    <xdr:to>
      <xdr:col>85</xdr:col>
      <xdr:colOff>127000</xdr:colOff>
      <xdr:row>85</xdr:row>
      <xdr:rowOff>83820</xdr:rowOff>
    </xdr:to>
    <xdr:cxnSp macro="">
      <xdr:nvCxnSpPr>
        <xdr:cNvPr id="775" name="直線コネクタ 774">
          <a:extLst>
            <a:ext uri="{FF2B5EF4-FFF2-40B4-BE49-F238E27FC236}">
              <a16:creationId xmlns:a16="http://schemas.microsoft.com/office/drawing/2014/main" id="{727DDA17-B838-49BC-BDC4-D99E92AA3926}"/>
            </a:ext>
          </a:extLst>
        </xdr:cNvPr>
        <xdr:cNvCxnSpPr/>
      </xdr:nvCxnSpPr>
      <xdr:spPr>
        <a:xfrm>
          <a:off x="15481300" y="145694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120650</xdr:rowOff>
    </xdr:from>
    <xdr:to>
      <xdr:col>76</xdr:col>
      <xdr:colOff>165100</xdr:colOff>
      <xdr:row>85</xdr:row>
      <xdr:rowOff>50800</xdr:rowOff>
    </xdr:to>
    <xdr:sp macro="" textlink="">
      <xdr:nvSpPr>
        <xdr:cNvPr id="776" name="楕円 775">
          <a:extLst>
            <a:ext uri="{FF2B5EF4-FFF2-40B4-BE49-F238E27FC236}">
              <a16:creationId xmlns:a16="http://schemas.microsoft.com/office/drawing/2014/main" id="{6693418B-784D-4848-B5FD-E62ED8AB20CA}"/>
            </a:ext>
          </a:extLst>
        </xdr:cNvPr>
        <xdr:cNvSpPr/>
      </xdr:nvSpPr>
      <xdr:spPr>
        <a:xfrm>
          <a:off x="1454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167639</xdr:rowOff>
    </xdr:from>
    <xdr:to>
      <xdr:col>81</xdr:col>
      <xdr:colOff>50800</xdr:colOff>
      <xdr:row>85</xdr:row>
      <xdr:rowOff>0</xdr:rowOff>
    </xdr:to>
    <xdr:cxnSp macro="">
      <xdr:nvCxnSpPr>
        <xdr:cNvPr id="777" name="直線コネクタ 776">
          <a:extLst>
            <a:ext uri="{FF2B5EF4-FFF2-40B4-BE49-F238E27FC236}">
              <a16:creationId xmlns:a16="http://schemas.microsoft.com/office/drawing/2014/main" id="{93098BA1-4DD6-4CB0-B166-6F668918E2E3}"/>
            </a:ext>
          </a:extLst>
        </xdr:cNvPr>
        <xdr:cNvCxnSpPr/>
      </xdr:nvCxnSpPr>
      <xdr:spPr>
        <a:xfrm flipV="1">
          <a:off x="14592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71120</xdr:rowOff>
    </xdr:from>
    <xdr:to>
      <xdr:col>72</xdr:col>
      <xdr:colOff>38100</xdr:colOff>
      <xdr:row>85</xdr:row>
      <xdr:rowOff>1270</xdr:rowOff>
    </xdr:to>
    <xdr:sp macro="" textlink="">
      <xdr:nvSpPr>
        <xdr:cNvPr id="778" name="楕円 777">
          <a:extLst>
            <a:ext uri="{FF2B5EF4-FFF2-40B4-BE49-F238E27FC236}">
              <a16:creationId xmlns:a16="http://schemas.microsoft.com/office/drawing/2014/main" id="{3D14BDC9-32F5-4354-A735-EEB6A26157DA}"/>
            </a:ext>
          </a:extLst>
        </xdr:cNvPr>
        <xdr:cNvSpPr/>
      </xdr:nvSpPr>
      <xdr:spPr>
        <a:xfrm>
          <a:off x="13652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121920</xdr:rowOff>
    </xdr:from>
    <xdr:to>
      <xdr:col>76</xdr:col>
      <xdr:colOff>114300</xdr:colOff>
      <xdr:row>85</xdr:row>
      <xdr:rowOff>0</xdr:rowOff>
    </xdr:to>
    <xdr:cxnSp macro="">
      <xdr:nvCxnSpPr>
        <xdr:cNvPr id="779" name="直線コネクタ 778">
          <a:extLst>
            <a:ext uri="{FF2B5EF4-FFF2-40B4-BE49-F238E27FC236}">
              <a16:creationId xmlns:a16="http://schemas.microsoft.com/office/drawing/2014/main" id="{0078D33E-07B6-44E0-A553-69C83D9B979C}"/>
            </a:ext>
          </a:extLst>
        </xdr:cNvPr>
        <xdr:cNvCxnSpPr/>
      </xdr:nvCxnSpPr>
      <xdr:spPr>
        <a:xfrm>
          <a:off x="13703300" y="14523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82550</xdr:rowOff>
    </xdr:from>
    <xdr:to>
      <xdr:col>67</xdr:col>
      <xdr:colOff>101600</xdr:colOff>
      <xdr:row>85</xdr:row>
      <xdr:rowOff>12700</xdr:rowOff>
    </xdr:to>
    <xdr:sp macro="" textlink="">
      <xdr:nvSpPr>
        <xdr:cNvPr id="780" name="楕円 779">
          <a:extLst>
            <a:ext uri="{FF2B5EF4-FFF2-40B4-BE49-F238E27FC236}">
              <a16:creationId xmlns:a16="http://schemas.microsoft.com/office/drawing/2014/main" id="{6037DA66-FF6B-45BE-9D19-DD4455637DCD}"/>
            </a:ext>
          </a:extLst>
        </xdr:cNvPr>
        <xdr:cNvSpPr/>
      </xdr:nvSpPr>
      <xdr:spPr>
        <a:xfrm>
          <a:off x="1276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121920</xdr:rowOff>
    </xdr:from>
    <xdr:to>
      <xdr:col>71</xdr:col>
      <xdr:colOff>177800</xdr:colOff>
      <xdr:row>84</xdr:row>
      <xdr:rowOff>133350</xdr:rowOff>
    </xdr:to>
    <xdr:cxnSp macro="">
      <xdr:nvCxnSpPr>
        <xdr:cNvPr id="781" name="直線コネクタ 780">
          <a:extLst>
            <a:ext uri="{FF2B5EF4-FFF2-40B4-BE49-F238E27FC236}">
              <a16:creationId xmlns:a16="http://schemas.microsoft.com/office/drawing/2014/main" id="{50A170CB-5118-4F93-B349-31147E930B4F}"/>
            </a:ext>
          </a:extLst>
        </xdr:cNvPr>
        <xdr:cNvCxnSpPr/>
      </xdr:nvCxnSpPr>
      <xdr:spPr>
        <a:xfrm flipV="1">
          <a:off x="12814300" y="1452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782" name="n_1aveValue【消防施設】&#10;有形固定資産減価償却率">
          <a:extLst>
            <a:ext uri="{FF2B5EF4-FFF2-40B4-BE49-F238E27FC236}">
              <a16:creationId xmlns:a16="http://schemas.microsoft.com/office/drawing/2014/main" id="{F099504A-8070-46FD-AE79-03D46AD95F6F}"/>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83" name="n_2aveValue【消防施設】&#10;有形固定資産減価償却率">
          <a:extLst>
            <a:ext uri="{FF2B5EF4-FFF2-40B4-BE49-F238E27FC236}">
              <a16:creationId xmlns:a16="http://schemas.microsoft.com/office/drawing/2014/main" id="{CDCF659E-7C26-4B54-9D47-FF980E10C36A}"/>
            </a:ext>
          </a:extLst>
        </xdr:cNvPr>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84" name="n_3aveValue【消防施設】&#10;有形固定資産減価償却率">
          <a:extLst>
            <a:ext uri="{FF2B5EF4-FFF2-40B4-BE49-F238E27FC236}">
              <a16:creationId xmlns:a16="http://schemas.microsoft.com/office/drawing/2014/main" id="{749B66F1-AD4A-44EB-BF3F-7AEB7EDCBC17}"/>
            </a:ext>
          </a:extLst>
        </xdr:cNvPr>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5" name="n_4aveValue【消防施設】&#10;有形固定資産減価償却率">
          <a:extLst>
            <a:ext uri="{FF2B5EF4-FFF2-40B4-BE49-F238E27FC236}">
              <a16:creationId xmlns:a16="http://schemas.microsoft.com/office/drawing/2014/main" id="{98CACF68-5997-4AB5-A812-EF3430B3BBB4}"/>
            </a:ext>
          </a:extLst>
        </xdr:cNvPr>
        <xdr:cNvSpPr txBox="1"/>
      </xdr:nvSpPr>
      <xdr:spPr>
        <a:xfrm>
          <a:off x="12611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38116</xdr:rowOff>
    </xdr:from>
    <xdr:ext cx="405111" cy="259045"/>
    <xdr:sp macro="" textlink="">
      <xdr:nvSpPr>
        <xdr:cNvPr id="786" name="n_1mainValue【消防施設】&#10;有形固定資産減価償却率">
          <a:extLst>
            <a:ext uri="{FF2B5EF4-FFF2-40B4-BE49-F238E27FC236}">
              <a16:creationId xmlns:a16="http://schemas.microsoft.com/office/drawing/2014/main" id="{CECA9DC6-DC32-4CA0-8605-0DA7C57DB784}"/>
            </a:ext>
          </a:extLst>
        </xdr:cNvPr>
        <xdr:cNvSpPr txBox="1"/>
      </xdr:nvSpPr>
      <xdr:spPr>
        <a:xfrm>
          <a:off x="15266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41927</xdr:rowOff>
    </xdr:from>
    <xdr:ext cx="405111" cy="259045"/>
    <xdr:sp macro="" textlink="">
      <xdr:nvSpPr>
        <xdr:cNvPr id="787" name="n_2mainValue【消防施設】&#10;有形固定資産減価償却率">
          <a:extLst>
            <a:ext uri="{FF2B5EF4-FFF2-40B4-BE49-F238E27FC236}">
              <a16:creationId xmlns:a16="http://schemas.microsoft.com/office/drawing/2014/main" id="{41574C52-5573-4326-B263-CCF31E442A03}"/>
            </a:ext>
          </a:extLst>
        </xdr:cNvPr>
        <xdr:cNvSpPr txBox="1"/>
      </xdr:nvSpPr>
      <xdr:spPr>
        <a:xfrm>
          <a:off x="14389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163847</xdr:rowOff>
    </xdr:from>
    <xdr:ext cx="405111" cy="259045"/>
    <xdr:sp macro="" textlink="">
      <xdr:nvSpPr>
        <xdr:cNvPr id="788" name="n_3mainValue【消防施設】&#10;有形固定資産減価償却率">
          <a:extLst>
            <a:ext uri="{FF2B5EF4-FFF2-40B4-BE49-F238E27FC236}">
              <a16:creationId xmlns:a16="http://schemas.microsoft.com/office/drawing/2014/main" id="{3A8D2074-7EDD-4EC3-8D06-D601A9FD8405}"/>
            </a:ext>
          </a:extLst>
        </xdr:cNvPr>
        <xdr:cNvSpPr txBox="1"/>
      </xdr:nvSpPr>
      <xdr:spPr>
        <a:xfrm>
          <a:off x="13500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3827</xdr:rowOff>
    </xdr:from>
    <xdr:ext cx="405111" cy="259045"/>
    <xdr:sp macro="" textlink="">
      <xdr:nvSpPr>
        <xdr:cNvPr id="789" name="n_4mainValue【消防施設】&#10;有形固定資産減価償却率">
          <a:extLst>
            <a:ext uri="{FF2B5EF4-FFF2-40B4-BE49-F238E27FC236}">
              <a16:creationId xmlns:a16="http://schemas.microsoft.com/office/drawing/2014/main" id="{B7E5FF52-D8E4-41C9-9EB5-C7672BF0354B}"/>
            </a:ext>
          </a:extLst>
        </xdr:cNvPr>
        <xdr:cNvSpPr txBox="1"/>
      </xdr:nvSpPr>
      <xdr:spPr>
        <a:xfrm>
          <a:off x="12611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7143E8A1-4298-4510-9791-D3D3002521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7CBCC9B7-B33D-409F-9511-A00F3C8149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47EEA29E-6B56-4FA6-B027-258365164D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8AE2A32D-38F7-4370-83F6-78AD8035AB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9F679F27-CA69-4584-B695-2CF6EC0BCF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EE8432A9-A4A7-405E-8B9C-5E4A8C9E61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28D4D45D-6606-45B1-BE74-043E2434E6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1BEFED7B-CDBA-4668-A933-0B29F94F2B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754646D6-9499-4D9C-9ABA-8937CB7B8E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281DBE60-FE40-481B-8FE9-824B9C2F42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19365647-A410-47A2-9D38-A4A86576E0F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EEAD2856-9D10-4165-8424-7F0A1440E9D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7218AEF2-CF46-43BC-968A-57D1300CA6B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1224C539-66DE-4F16-8A9D-0EB54CB17E2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322F0471-4964-48ED-8B33-271A55A26FF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5389BC0B-4546-416E-AE0A-2140A7D554C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C642788F-2E01-4A88-9F98-00E011045CD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D451BE0A-3295-4B94-9C81-893674546DB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9E41A80C-9BA5-4AED-9334-24DDD3ECDD9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5138FB45-B146-4F6C-9E7C-E019FA0C1FF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972A4009-A0A9-4E83-AE30-864EC0EDB00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24F0B44A-ED78-479C-8BB1-9041BBD69AC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18348A34-E6FC-436D-943A-A50CA756F5C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ACC5CF44-F861-4840-82E6-2211569C1A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3764DFA2-6FB7-4913-AAAC-DC9C09C0B0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329FFB41-D9CA-4C77-BCC7-8917CEA704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F4F93FA7-35DD-4F0D-96BF-DB61BE6EAD7D}"/>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A857E159-4F5C-42CD-B7DA-E6F90F455B7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650EDB52-3C7A-4C41-9AA1-B7B74B42D79C}"/>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297702C9-0700-49C1-A951-C5BA7D9B0A5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DBEFB2AB-2CAE-424B-A4D2-7F401BD1447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1" name="【消防施設】&#10;一人当たり面積平均値テキスト">
          <a:extLst>
            <a:ext uri="{FF2B5EF4-FFF2-40B4-BE49-F238E27FC236}">
              <a16:creationId xmlns:a16="http://schemas.microsoft.com/office/drawing/2014/main" id="{14175255-835A-4655-829E-42051BC31648}"/>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1C3D6073-B12E-49C5-BBBE-07AEE4A35E7C}"/>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3" name="フローチャート: 判断 822">
          <a:extLst>
            <a:ext uri="{FF2B5EF4-FFF2-40B4-BE49-F238E27FC236}">
              <a16:creationId xmlns:a16="http://schemas.microsoft.com/office/drawing/2014/main" id="{1E057CCD-9CC8-4062-9F2F-92001D6C2454}"/>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2B46AAEC-D4AC-4DB4-9D95-4732F475F979}"/>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BE809FC7-F375-4B93-899A-55526219C70F}"/>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フローチャート: 判断 825">
          <a:extLst>
            <a:ext uri="{FF2B5EF4-FFF2-40B4-BE49-F238E27FC236}">
              <a16:creationId xmlns:a16="http://schemas.microsoft.com/office/drawing/2014/main" id="{9A9271B5-5181-4F81-8635-2F416E10EF23}"/>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6200085-8C30-4B08-BF2E-24A3CD0D92C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97D5762F-580F-4851-9AE7-1AB1F27094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69327311-4447-436C-B324-7CD2A71BB6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C29C28E4-AA6F-4951-A766-C0C21A0A28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DE9C7D2E-D0D0-4746-9DDD-11074EC4B6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32" name="楕円 831">
          <a:extLst>
            <a:ext uri="{FF2B5EF4-FFF2-40B4-BE49-F238E27FC236}">
              <a16:creationId xmlns:a16="http://schemas.microsoft.com/office/drawing/2014/main" id="{6A8EC576-A7FA-4F4F-BF85-2B86AF1B10C8}"/>
            </a:ext>
          </a:extLst>
        </xdr:cNvPr>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833" name="【消防施設】&#10;一人当たり面積該当値テキスト">
          <a:extLst>
            <a:ext uri="{FF2B5EF4-FFF2-40B4-BE49-F238E27FC236}">
              <a16:creationId xmlns:a16="http://schemas.microsoft.com/office/drawing/2014/main" id="{17E66957-A4FE-4245-8D96-3010C06ACAB1}"/>
            </a:ext>
          </a:extLst>
        </xdr:cNvPr>
        <xdr:cNvSpPr txBox="1"/>
      </xdr:nvSpPr>
      <xdr:spPr>
        <a:xfrm>
          <a:off x="22199600"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834" name="楕円 833">
          <a:extLst>
            <a:ext uri="{FF2B5EF4-FFF2-40B4-BE49-F238E27FC236}">
              <a16:creationId xmlns:a16="http://schemas.microsoft.com/office/drawing/2014/main" id="{6B4A6D9B-F020-4E6F-BB1C-5CDD665E2957}"/>
            </a:ext>
          </a:extLst>
        </xdr:cNvPr>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835" name="直線コネクタ 834">
          <a:extLst>
            <a:ext uri="{FF2B5EF4-FFF2-40B4-BE49-F238E27FC236}">
              <a16:creationId xmlns:a16="http://schemas.microsoft.com/office/drawing/2014/main" id="{EE008D70-E887-4BE2-AB8F-E5A7C3671297}"/>
            </a:ext>
          </a:extLst>
        </xdr:cNvPr>
        <xdr:cNvCxnSpPr/>
      </xdr:nvCxnSpPr>
      <xdr:spPr>
        <a:xfrm>
          <a:off x="21323300" y="14390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836" name="楕円 835">
          <a:extLst>
            <a:ext uri="{FF2B5EF4-FFF2-40B4-BE49-F238E27FC236}">
              <a16:creationId xmlns:a16="http://schemas.microsoft.com/office/drawing/2014/main" id="{7693B7F4-57CD-4360-912A-F4C3E9668738}"/>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84</xdr:row>
      <xdr:rowOff>21771</xdr:rowOff>
    </xdr:to>
    <xdr:cxnSp macro="">
      <xdr:nvCxnSpPr>
        <xdr:cNvPr id="837" name="直線コネクタ 836">
          <a:extLst>
            <a:ext uri="{FF2B5EF4-FFF2-40B4-BE49-F238E27FC236}">
              <a16:creationId xmlns:a16="http://schemas.microsoft.com/office/drawing/2014/main" id="{9EB848D1-743E-4885-A559-A7A3913ACECC}"/>
            </a:ext>
          </a:extLst>
        </xdr:cNvPr>
        <xdr:cNvCxnSpPr/>
      </xdr:nvCxnSpPr>
      <xdr:spPr>
        <a:xfrm flipV="1">
          <a:off x="20434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38" name="楕円 837">
          <a:extLst>
            <a:ext uri="{FF2B5EF4-FFF2-40B4-BE49-F238E27FC236}">
              <a16:creationId xmlns:a16="http://schemas.microsoft.com/office/drawing/2014/main" id="{90D7BF9F-227C-4DD1-A52C-E23FDEE66FB0}"/>
            </a:ext>
          </a:extLst>
        </xdr:cNvPr>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839" name="直線コネクタ 838">
          <a:extLst>
            <a:ext uri="{FF2B5EF4-FFF2-40B4-BE49-F238E27FC236}">
              <a16:creationId xmlns:a16="http://schemas.microsoft.com/office/drawing/2014/main" id="{AB003112-8B4D-420B-88B1-0EE86E942EB0}"/>
            </a:ext>
          </a:extLst>
        </xdr:cNvPr>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109764</xdr:rowOff>
    </xdr:from>
    <xdr:to>
      <xdr:col>98</xdr:col>
      <xdr:colOff>38100</xdr:colOff>
      <xdr:row>84</xdr:row>
      <xdr:rowOff>39914</xdr:rowOff>
    </xdr:to>
    <xdr:sp macro="" textlink="">
      <xdr:nvSpPr>
        <xdr:cNvPr id="840" name="楕円 839">
          <a:extLst>
            <a:ext uri="{FF2B5EF4-FFF2-40B4-BE49-F238E27FC236}">
              <a16:creationId xmlns:a16="http://schemas.microsoft.com/office/drawing/2014/main" id="{02C909E1-31B5-453E-9771-F553317AFE65}"/>
            </a:ext>
          </a:extLst>
        </xdr:cNvPr>
        <xdr:cNvSpPr/>
      </xdr:nvSpPr>
      <xdr:spPr>
        <a:xfrm>
          <a:off x="18605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160564</xdr:rowOff>
    </xdr:from>
    <xdr:to>
      <xdr:col>102</xdr:col>
      <xdr:colOff>114300</xdr:colOff>
      <xdr:row>84</xdr:row>
      <xdr:rowOff>21771</xdr:rowOff>
    </xdr:to>
    <xdr:cxnSp macro="">
      <xdr:nvCxnSpPr>
        <xdr:cNvPr id="841" name="直線コネクタ 840">
          <a:extLst>
            <a:ext uri="{FF2B5EF4-FFF2-40B4-BE49-F238E27FC236}">
              <a16:creationId xmlns:a16="http://schemas.microsoft.com/office/drawing/2014/main" id="{BD79E01A-0D0F-46BB-BFB1-29F8A0497311}"/>
            </a:ext>
          </a:extLst>
        </xdr:cNvPr>
        <xdr:cNvCxnSpPr/>
      </xdr:nvCxnSpPr>
      <xdr:spPr>
        <a:xfrm>
          <a:off x="18656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42" name="n_1aveValue【消防施設】&#10;一人当たり面積">
          <a:extLst>
            <a:ext uri="{FF2B5EF4-FFF2-40B4-BE49-F238E27FC236}">
              <a16:creationId xmlns:a16="http://schemas.microsoft.com/office/drawing/2014/main" id="{8B6866B9-6BE8-4A0C-970E-16BBA336B9E3}"/>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3" name="n_2aveValue【消防施設】&#10;一人当たり面積">
          <a:extLst>
            <a:ext uri="{FF2B5EF4-FFF2-40B4-BE49-F238E27FC236}">
              <a16:creationId xmlns:a16="http://schemas.microsoft.com/office/drawing/2014/main" id="{EBF1F445-66D0-49F7-A1CF-802DC11C6E2C}"/>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4" name="n_3aveValue【消防施設】&#10;一人当たり面積">
          <a:extLst>
            <a:ext uri="{FF2B5EF4-FFF2-40B4-BE49-F238E27FC236}">
              <a16:creationId xmlns:a16="http://schemas.microsoft.com/office/drawing/2014/main" id="{E91F0E13-6525-4096-9695-F2E754E207CD}"/>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5" name="n_4aveValue【消防施設】&#10;一人当たり面積">
          <a:extLst>
            <a:ext uri="{FF2B5EF4-FFF2-40B4-BE49-F238E27FC236}">
              <a16:creationId xmlns:a16="http://schemas.microsoft.com/office/drawing/2014/main" id="{937B0632-ECD3-493B-8E33-D5CBC00FB6C6}"/>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31041</xdr:rowOff>
    </xdr:from>
    <xdr:ext cx="469744" cy="259045"/>
    <xdr:sp macro="" textlink="">
      <xdr:nvSpPr>
        <xdr:cNvPr id="846" name="n_1mainValue【消防施設】&#10;一人当たり面積">
          <a:extLst>
            <a:ext uri="{FF2B5EF4-FFF2-40B4-BE49-F238E27FC236}">
              <a16:creationId xmlns:a16="http://schemas.microsoft.com/office/drawing/2014/main" id="{FC3BEF69-BA8D-437C-996A-9D086DC6578D}"/>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847" name="n_2mainValue【消防施設】&#10;一人当たり面積">
          <a:extLst>
            <a:ext uri="{FF2B5EF4-FFF2-40B4-BE49-F238E27FC236}">
              <a16:creationId xmlns:a16="http://schemas.microsoft.com/office/drawing/2014/main" id="{B162365B-102A-42BC-9730-21D1BE49833B}"/>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848" name="n_3mainValue【消防施設】&#10;一人当たり面積">
          <a:extLst>
            <a:ext uri="{FF2B5EF4-FFF2-40B4-BE49-F238E27FC236}">
              <a16:creationId xmlns:a16="http://schemas.microsoft.com/office/drawing/2014/main" id="{0790638E-1034-481E-B08C-CE963634AF6B}"/>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849" name="n_4mainValue【消防施設】&#10;一人当たり面積">
          <a:extLst>
            <a:ext uri="{FF2B5EF4-FFF2-40B4-BE49-F238E27FC236}">
              <a16:creationId xmlns:a16="http://schemas.microsoft.com/office/drawing/2014/main" id="{A7AA869A-66B3-465F-99BB-7F2ED411EB8A}"/>
            </a:ext>
          </a:extLst>
        </xdr:cNvPr>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A8120215-6DA2-4CAB-B0EE-A2AF6EA751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0189A6FD-B36A-46AD-9AD3-BD4E97FC47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56B0A12A-6A4F-495B-B89D-901700EAA6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60B80D77-19AB-4E40-9834-0595262745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D96BF591-E2AD-4E1F-88CC-EDE06AB1BE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FD2C4F51-F872-4C8B-A5F5-139BD65311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39C635A8-70DF-4B04-B202-D89FC0FE7E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D4C8E71C-0263-43CB-98BE-F38B69DC51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AC622121-F9C5-477B-AE1E-12588D2D73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7D36CD0A-01B3-42A3-BDC0-9EA63E0395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FFB7FBD0-54D1-4D92-9AE9-3ED14097C4D1}"/>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1" name="直線コネクタ 860">
          <a:extLst>
            <a:ext uri="{FF2B5EF4-FFF2-40B4-BE49-F238E27FC236}">
              <a16:creationId xmlns:a16="http://schemas.microsoft.com/office/drawing/2014/main" id="{0F94F92C-938C-445F-A5BA-987BDC21B65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2" name="テキスト ボックス 861">
          <a:extLst>
            <a:ext uri="{FF2B5EF4-FFF2-40B4-BE49-F238E27FC236}">
              <a16:creationId xmlns:a16="http://schemas.microsoft.com/office/drawing/2014/main" id="{4DBE067E-25D1-44A2-A30B-86441FD2B80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3" name="直線コネクタ 862">
          <a:extLst>
            <a:ext uri="{FF2B5EF4-FFF2-40B4-BE49-F238E27FC236}">
              <a16:creationId xmlns:a16="http://schemas.microsoft.com/office/drawing/2014/main" id="{029F0B02-77EC-464F-BA8B-123113A5F0E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4" name="テキスト ボックス 863">
          <a:extLst>
            <a:ext uri="{FF2B5EF4-FFF2-40B4-BE49-F238E27FC236}">
              <a16:creationId xmlns:a16="http://schemas.microsoft.com/office/drawing/2014/main" id="{FBBFD6FA-C4DC-4556-AF9E-ADCF83F1B4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5" name="直線コネクタ 864">
          <a:extLst>
            <a:ext uri="{FF2B5EF4-FFF2-40B4-BE49-F238E27FC236}">
              <a16:creationId xmlns:a16="http://schemas.microsoft.com/office/drawing/2014/main" id="{9899D599-4684-4534-AEBB-9D87B2C2D64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6" name="テキスト ボックス 865">
          <a:extLst>
            <a:ext uri="{FF2B5EF4-FFF2-40B4-BE49-F238E27FC236}">
              <a16:creationId xmlns:a16="http://schemas.microsoft.com/office/drawing/2014/main" id="{9F252871-B1C9-4BFB-A694-E7BC7FD832E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7" name="直線コネクタ 866">
          <a:extLst>
            <a:ext uri="{FF2B5EF4-FFF2-40B4-BE49-F238E27FC236}">
              <a16:creationId xmlns:a16="http://schemas.microsoft.com/office/drawing/2014/main" id="{645CCDDE-5701-41FB-8D68-E6D56BE5ECB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8" name="テキスト ボックス 867">
          <a:extLst>
            <a:ext uri="{FF2B5EF4-FFF2-40B4-BE49-F238E27FC236}">
              <a16:creationId xmlns:a16="http://schemas.microsoft.com/office/drawing/2014/main" id="{DB559165-991C-4B67-A197-D892F8D26E7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9" name="直線コネクタ 868">
          <a:extLst>
            <a:ext uri="{FF2B5EF4-FFF2-40B4-BE49-F238E27FC236}">
              <a16:creationId xmlns:a16="http://schemas.microsoft.com/office/drawing/2014/main" id="{9ECA97DD-587B-4D2E-8592-9F90B77ACF1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0" name="テキスト ボックス 869">
          <a:extLst>
            <a:ext uri="{FF2B5EF4-FFF2-40B4-BE49-F238E27FC236}">
              <a16:creationId xmlns:a16="http://schemas.microsoft.com/office/drawing/2014/main" id="{34C99539-8CAA-4C4B-88B6-D8392EF487B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D302E071-A075-4621-8E14-E8499FBB29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a:extLst>
            <a:ext uri="{FF2B5EF4-FFF2-40B4-BE49-F238E27FC236}">
              <a16:creationId xmlns:a16="http://schemas.microsoft.com/office/drawing/2014/main" id="{A96EE241-9C81-4ED0-A139-10047C24897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AE74E478-2E6F-453E-BF91-D02B7C84EC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4" name="直線コネクタ 873">
          <a:extLst>
            <a:ext uri="{FF2B5EF4-FFF2-40B4-BE49-F238E27FC236}">
              <a16:creationId xmlns:a16="http://schemas.microsoft.com/office/drawing/2014/main" id="{4446E638-BA8F-4027-99A3-C3C391885C1C}"/>
            </a:ext>
          </a:extLst>
        </xdr:cNvPr>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5" name="【庁舎】&#10;有形固定資産減価償却率最小値テキスト">
          <a:extLst>
            <a:ext uri="{FF2B5EF4-FFF2-40B4-BE49-F238E27FC236}">
              <a16:creationId xmlns:a16="http://schemas.microsoft.com/office/drawing/2014/main" id="{1D90D025-B267-49B8-8ABE-759BA8F81F6D}"/>
            </a:ext>
          </a:extLst>
        </xdr:cNvPr>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6" name="直線コネクタ 875">
          <a:extLst>
            <a:ext uri="{FF2B5EF4-FFF2-40B4-BE49-F238E27FC236}">
              <a16:creationId xmlns:a16="http://schemas.microsoft.com/office/drawing/2014/main" id="{7E3B8951-001D-4762-8E9E-F467E35F97FB}"/>
            </a:ext>
          </a:extLst>
        </xdr:cNvPr>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7" name="【庁舎】&#10;有形固定資産減価償却率最大値テキスト">
          <a:extLst>
            <a:ext uri="{FF2B5EF4-FFF2-40B4-BE49-F238E27FC236}">
              <a16:creationId xmlns:a16="http://schemas.microsoft.com/office/drawing/2014/main" id="{A68C9F18-1F5C-4CC8-B596-2543A0BA4823}"/>
            </a:ext>
          </a:extLst>
        </xdr:cNvPr>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78" name="直線コネクタ 877">
          <a:extLst>
            <a:ext uri="{FF2B5EF4-FFF2-40B4-BE49-F238E27FC236}">
              <a16:creationId xmlns:a16="http://schemas.microsoft.com/office/drawing/2014/main" id="{40173397-76A8-49DA-ABFD-166A8CAE76F5}"/>
            </a:ext>
          </a:extLst>
        </xdr:cNvPr>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79" name="【庁舎】&#10;有形固定資産減価償却率平均値テキスト">
          <a:extLst>
            <a:ext uri="{FF2B5EF4-FFF2-40B4-BE49-F238E27FC236}">
              <a16:creationId xmlns:a16="http://schemas.microsoft.com/office/drawing/2014/main" id="{A1D09BB9-C7B0-4749-A1DA-2066E1CB8A04}"/>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0" name="フローチャート: 判断 879">
          <a:extLst>
            <a:ext uri="{FF2B5EF4-FFF2-40B4-BE49-F238E27FC236}">
              <a16:creationId xmlns:a16="http://schemas.microsoft.com/office/drawing/2014/main" id="{3ECED602-B5B6-416D-94E3-AFFF85D3A12B}"/>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1" name="フローチャート: 判断 880">
          <a:extLst>
            <a:ext uri="{FF2B5EF4-FFF2-40B4-BE49-F238E27FC236}">
              <a16:creationId xmlns:a16="http://schemas.microsoft.com/office/drawing/2014/main" id="{D381C6D0-F553-4034-9F53-9F8084C58D71}"/>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2" name="フローチャート: 判断 881">
          <a:extLst>
            <a:ext uri="{FF2B5EF4-FFF2-40B4-BE49-F238E27FC236}">
              <a16:creationId xmlns:a16="http://schemas.microsoft.com/office/drawing/2014/main" id="{77F8A69E-08FC-4E42-A5CB-CD451144C57B}"/>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3" name="フローチャート: 判断 882">
          <a:extLst>
            <a:ext uri="{FF2B5EF4-FFF2-40B4-BE49-F238E27FC236}">
              <a16:creationId xmlns:a16="http://schemas.microsoft.com/office/drawing/2014/main" id="{EBD23FC4-4270-4967-B54B-742CAC65754D}"/>
            </a:ext>
          </a:extLst>
        </xdr:cNvPr>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4" name="フローチャート: 判断 883">
          <a:extLst>
            <a:ext uri="{FF2B5EF4-FFF2-40B4-BE49-F238E27FC236}">
              <a16:creationId xmlns:a16="http://schemas.microsoft.com/office/drawing/2014/main" id="{C0ED83D6-26AF-4D58-914F-84092D6705F9}"/>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F3B81EC-D49E-44C6-9ED6-E9B808EE7E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E718ACF7-2F58-4B5C-9750-D513703981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21A1DDB-855E-4491-B209-78B2139141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47799698-C34F-4E60-BAAA-A5FB9CF8BB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E8A47239-6D0B-4499-BB4A-F2ACE910D1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890" name="楕円 889">
          <a:extLst>
            <a:ext uri="{FF2B5EF4-FFF2-40B4-BE49-F238E27FC236}">
              <a16:creationId xmlns:a16="http://schemas.microsoft.com/office/drawing/2014/main" id="{38950E54-B51A-4CC3-8200-D5A210199B41}"/>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891" name="【庁舎】&#10;有形固定資産減価償却率該当値テキスト">
          <a:extLst>
            <a:ext uri="{FF2B5EF4-FFF2-40B4-BE49-F238E27FC236}">
              <a16:creationId xmlns:a16="http://schemas.microsoft.com/office/drawing/2014/main" id="{9B5DBEC8-5FD2-43BE-9F32-A09311F57C3B}"/>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40639</xdr:rowOff>
    </xdr:from>
    <xdr:to>
      <xdr:col>81</xdr:col>
      <xdr:colOff>101600</xdr:colOff>
      <xdr:row>108</xdr:row>
      <xdr:rowOff>142239</xdr:rowOff>
    </xdr:to>
    <xdr:sp macro="" textlink="">
      <xdr:nvSpPr>
        <xdr:cNvPr id="892" name="楕円 891">
          <a:extLst>
            <a:ext uri="{FF2B5EF4-FFF2-40B4-BE49-F238E27FC236}">
              <a16:creationId xmlns:a16="http://schemas.microsoft.com/office/drawing/2014/main" id="{7554993D-3E96-43A1-B2B7-9E01C0E83E10}"/>
            </a:ext>
          </a:extLst>
        </xdr:cNvPr>
        <xdr:cNvSpPr/>
      </xdr:nvSpPr>
      <xdr:spPr>
        <a:xfrm>
          <a:off x="15430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xdr:rowOff>
    </xdr:from>
    <xdr:to>
      <xdr:col>85</xdr:col>
      <xdr:colOff>127000</xdr:colOff>
      <xdr:row>108</xdr:row>
      <xdr:rowOff>91439</xdr:rowOff>
    </xdr:to>
    <xdr:cxnSp macro="">
      <xdr:nvCxnSpPr>
        <xdr:cNvPr id="893" name="直線コネクタ 892">
          <a:extLst>
            <a:ext uri="{FF2B5EF4-FFF2-40B4-BE49-F238E27FC236}">
              <a16:creationId xmlns:a16="http://schemas.microsoft.com/office/drawing/2014/main" id="{4DCA415C-A25D-474C-893A-D19574D5CF32}"/>
            </a:ext>
          </a:extLst>
        </xdr:cNvPr>
        <xdr:cNvCxnSpPr/>
      </xdr:nvCxnSpPr>
      <xdr:spPr>
        <a:xfrm flipV="1">
          <a:off x="15481300" y="185242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67311</xdr:rowOff>
    </xdr:from>
    <xdr:to>
      <xdr:col>76</xdr:col>
      <xdr:colOff>165100</xdr:colOff>
      <xdr:row>108</xdr:row>
      <xdr:rowOff>168911</xdr:rowOff>
    </xdr:to>
    <xdr:sp macro="" textlink="">
      <xdr:nvSpPr>
        <xdr:cNvPr id="894" name="楕円 893">
          <a:extLst>
            <a:ext uri="{FF2B5EF4-FFF2-40B4-BE49-F238E27FC236}">
              <a16:creationId xmlns:a16="http://schemas.microsoft.com/office/drawing/2014/main" id="{22611CB8-E020-4DE2-A8D1-BF60C8D126D2}"/>
            </a:ext>
          </a:extLst>
        </xdr:cNvPr>
        <xdr:cNvSpPr/>
      </xdr:nvSpPr>
      <xdr:spPr>
        <a:xfrm>
          <a:off x="1454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91439</xdr:rowOff>
    </xdr:from>
    <xdr:to>
      <xdr:col>81</xdr:col>
      <xdr:colOff>50800</xdr:colOff>
      <xdr:row>108</xdr:row>
      <xdr:rowOff>118111</xdr:rowOff>
    </xdr:to>
    <xdr:cxnSp macro="">
      <xdr:nvCxnSpPr>
        <xdr:cNvPr id="895" name="直線コネクタ 894">
          <a:extLst>
            <a:ext uri="{FF2B5EF4-FFF2-40B4-BE49-F238E27FC236}">
              <a16:creationId xmlns:a16="http://schemas.microsoft.com/office/drawing/2014/main" id="{001D81EF-A551-41B6-8920-F568FAA06FDE}"/>
            </a:ext>
          </a:extLst>
        </xdr:cNvPr>
        <xdr:cNvCxnSpPr/>
      </xdr:nvCxnSpPr>
      <xdr:spPr>
        <a:xfrm flipV="1">
          <a:off x="14592300" y="18608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154939</xdr:rowOff>
    </xdr:from>
    <xdr:to>
      <xdr:col>72</xdr:col>
      <xdr:colOff>38100</xdr:colOff>
      <xdr:row>108</xdr:row>
      <xdr:rowOff>85089</xdr:rowOff>
    </xdr:to>
    <xdr:sp macro="" textlink="">
      <xdr:nvSpPr>
        <xdr:cNvPr id="896" name="楕円 895">
          <a:extLst>
            <a:ext uri="{FF2B5EF4-FFF2-40B4-BE49-F238E27FC236}">
              <a16:creationId xmlns:a16="http://schemas.microsoft.com/office/drawing/2014/main" id="{D20CC8B0-3669-4295-A000-601F1F5DE86E}"/>
            </a:ext>
          </a:extLst>
        </xdr:cNvPr>
        <xdr:cNvSpPr/>
      </xdr:nvSpPr>
      <xdr:spPr>
        <a:xfrm>
          <a:off x="13652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34289</xdr:rowOff>
    </xdr:from>
    <xdr:to>
      <xdr:col>76</xdr:col>
      <xdr:colOff>114300</xdr:colOff>
      <xdr:row>108</xdr:row>
      <xdr:rowOff>118111</xdr:rowOff>
    </xdr:to>
    <xdr:cxnSp macro="">
      <xdr:nvCxnSpPr>
        <xdr:cNvPr id="897" name="直線コネクタ 896">
          <a:extLst>
            <a:ext uri="{FF2B5EF4-FFF2-40B4-BE49-F238E27FC236}">
              <a16:creationId xmlns:a16="http://schemas.microsoft.com/office/drawing/2014/main" id="{31CD1C7F-4389-4C90-A005-0A8658F88462}"/>
            </a:ext>
          </a:extLst>
        </xdr:cNvPr>
        <xdr:cNvCxnSpPr/>
      </xdr:nvCxnSpPr>
      <xdr:spPr>
        <a:xfrm>
          <a:off x="13703300" y="185508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86361</xdr:rowOff>
    </xdr:from>
    <xdr:to>
      <xdr:col>67</xdr:col>
      <xdr:colOff>101600</xdr:colOff>
      <xdr:row>108</xdr:row>
      <xdr:rowOff>16511</xdr:rowOff>
    </xdr:to>
    <xdr:sp macro="" textlink="">
      <xdr:nvSpPr>
        <xdr:cNvPr id="898" name="楕円 897">
          <a:extLst>
            <a:ext uri="{FF2B5EF4-FFF2-40B4-BE49-F238E27FC236}">
              <a16:creationId xmlns:a16="http://schemas.microsoft.com/office/drawing/2014/main" id="{391B3132-61D0-433C-909D-19ECF7A6B37C}"/>
            </a:ext>
          </a:extLst>
        </xdr:cNvPr>
        <xdr:cNvSpPr/>
      </xdr:nvSpPr>
      <xdr:spPr>
        <a:xfrm>
          <a:off x="12763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137161</xdr:rowOff>
    </xdr:from>
    <xdr:to>
      <xdr:col>71</xdr:col>
      <xdr:colOff>177800</xdr:colOff>
      <xdr:row>108</xdr:row>
      <xdr:rowOff>34289</xdr:rowOff>
    </xdr:to>
    <xdr:cxnSp macro="">
      <xdr:nvCxnSpPr>
        <xdr:cNvPr id="899" name="直線コネクタ 898">
          <a:extLst>
            <a:ext uri="{FF2B5EF4-FFF2-40B4-BE49-F238E27FC236}">
              <a16:creationId xmlns:a16="http://schemas.microsoft.com/office/drawing/2014/main" id="{7176D259-8B86-483A-9894-CED34D38AB5A}"/>
            </a:ext>
          </a:extLst>
        </xdr:cNvPr>
        <xdr:cNvCxnSpPr/>
      </xdr:nvCxnSpPr>
      <xdr:spPr>
        <a:xfrm>
          <a:off x="12814300" y="184823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0" name="n_1aveValue【庁舎】&#10;有形固定資産減価償却率">
          <a:extLst>
            <a:ext uri="{FF2B5EF4-FFF2-40B4-BE49-F238E27FC236}">
              <a16:creationId xmlns:a16="http://schemas.microsoft.com/office/drawing/2014/main" id="{234EE11E-1D90-483B-931D-D162238D0D29}"/>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1" name="n_2aveValue【庁舎】&#10;有形固定資産減価償却率">
          <a:extLst>
            <a:ext uri="{FF2B5EF4-FFF2-40B4-BE49-F238E27FC236}">
              <a16:creationId xmlns:a16="http://schemas.microsoft.com/office/drawing/2014/main" id="{1504BB60-9E7C-437F-BFDA-0543165CB4D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902" name="n_3aveValue【庁舎】&#10;有形固定資産減価償却率">
          <a:extLst>
            <a:ext uri="{FF2B5EF4-FFF2-40B4-BE49-F238E27FC236}">
              <a16:creationId xmlns:a16="http://schemas.microsoft.com/office/drawing/2014/main" id="{5EC257B6-933B-4437-9E51-68A8437F2092}"/>
            </a:ext>
          </a:extLst>
        </xdr:cNvPr>
        <xdr:cNvSpPr txBox="1"/>
      </xdr:nvSpPr>
      <xdr:spPr>
        <a:xfrm>
          <a:off x="13500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903" name="n_4aveValue【庁舎】&#10;有形固定資産減価償却率">
          <a:extLst>
            <a:ext uri="{FF2B5EF4-FFF2-40B4-BE49-F238E27FC236}">
              <a16:creationId xmlns:a16="http://schemas.microsoft.com/office/drawing/2014/main" id="{41F26075-18E4-42A0-A2DD-B4C1950336F2}"/>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133366</xdr:rowOff>
    </xdr:from>
    <xdr:ext cx="405111" cy="259045"/>
    <xdr:sp macro="" textlink="">
      <xdr:nvSpPr>
        <xdr:cNvPr id="904" name="n_1mainValue【庁舎】&#10;有形固定資産減価償却率">
          <a:extLst>
            <a:ext uri="{FF2B5EF4-FFF2-40B4-BE49-F238E27FC236}">
              <a16:creationId xmlns:a16="http://schemas.microsoft.com/office/drawing/2014/main" id="{EFE3F563-A099-4F11-831C-AB3EC0B6CC90}"/>
            </a:ext>
          </a:extLst>
        </xdr:cNvPr>
        <xdr:cNvSpPr txBox="1"/>
      </xdr:nvSpPr>
      <xdr:spPr>
        <a:xfrm>
          <a:off x="152660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160038</xdr:rowOff>
    </xdr:from>
    <xdr:ext cx="405111" cy="259045"/>
    <xdr:sp macro="" textlink="">
      <xdr:nvSpPr>
        <xdr:cNvPr id="905" name="n_2mainValue【庁舎】&#10;有形固定資産減価償却率">
          <a:extLst>
            <a:ext uri="{FF2B5EF4-FFF2-40B4-BE49-F238E27FC236}">
              <a16:creationId xmlns:a16="http://schemas.microsoft.com/office/drawing/2014/main" id="{C5D22599-9A02-459D-A1CF-4FB7A9AAE490}"/>
            </a:ext>
          </a:extLst>
        </xdr:cNvPr>
        <xdr:cNvSpPr txBox="1"/>
      </xdr:nvSpPr>
      <xdr:spPr>
        <a:xfrm>
          <a:off x="14389744"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76216</xdr:rowOff>
    </xdr:from>
    <xdr:ext cx="405111" cy="259045"/>
    <xdr:sp macro="" textlink="">
      <xdr:nvSpPr>
        <xdr:cNvPr id="906" name="n_3mainValue【庁舎】&#10;有形固定資産減価償却率">
          <a:extLst>
            <a:ext uri="{FF2B5EF4-FFF2-40B4-BE49-F238E27FC236}">
              <a16:creationId xmlns:a16="http://schemas.microsoft.com/office/drawing/2014/main" id="{62AD0E78-39D4-4944-AF19-3B8C2AD11B53}"/>
            </a:ext>
          </a:extLst>
        </xdr:cNvPr>
        <xdr:cNvSpPr txBox="1"/>
      </xdr:nvSpPr>
      <xdr:spPr>
        <a:xfrm>
          <a:off x="13500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7638</xdr:rowOff>
    </xdr:from>
    <xdr:ext cx="405111" cy="259045"/>
    <xdr:sp macro="" textlink="">
      <xdr:nvSpPr>
        <xdr:cNvPr id="907" name="n_4mainValue【庁舎】&#10;有形固定資産減価償却率">
          <a:extLst>
            <a:ext uri="{FF2B5EF4-FFF2-40B4-BE49-F238E27FC236}">
              <a16:creationId xmlns:a16="http://schemas.microsoft.com/office/drawing/2014/main" id="{3B20CAC8-7639-440B-A333-4F0E78E92B10}"/>
            </a:ext>
          </a:extLst>
        </xdr:cNvPr>
        <xdr:cNvSpPr txBox="1"/>
      </xdr:nvSpPr>
      <xdr:spPr>
        <a:xfrm>
          <a:off x="12611744"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A4CC0DFD-1B7B-4F94-B60F-EC4155B4FF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1782B421-8727-4950-A1F3-0C29024C82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A1107580-79FA-4488-8A4C-AE34A8215C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88350839-BC92-4217-8096-6DD7DB2913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1823EE55-9BAD-47F1-9929-9CBC2763F6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170E378E-880B-4C5C-A1BF-4CB57C247F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F04FE96E-17AA-47C0-B7B4-5EAD66EF0D7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142C8271-2AB6-4483-ADC0-FA33E12A24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C9609452-6C3B-4AFB-B901-B695A94E9F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0EBA2169-8E60-4A66-8670-6A8417F9D0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a:extLst>
            <a:ext uri="{FF2B5EF4-FFF2-40B4-BE49-F238E27FC236}">
              <a16:creationId xmlns:a16="http://schemas.microsoft.com/office/drawing/2014/main" id="{01BC8E71-40BD-4B17-8357-06FFBBDD163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a:extLst>
            <a:ext uri="{FF2B5EF4-FFF2-40B4-BE49-F238E27FC236}">
              <a16:creationId xmlns:a16="http://schemas.microsoft.com/office/drawing/2014/main" id="{49C76AAF-C2BD-4B69-99A5-F27E0B3969E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a:extLst>
            <a:ext uri="{FF2B5EF4-FFF2-40B4-BE49-F238E27FC236}">
              <a16:creationId xmlns:a16="http://schemas.microsoft.com/office/drawing/2014/main" id="{5C786CE8-97C6-47BB-AB24-FA7B2EE1D01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a:extLst>
            <a:ext uri="{FF2B5EF4-FFF2-40B4-BE49-F238E27FC236}">
              <a16:creationId xmlns:a16="http://schemas.microsoft.com/office/drawing/2014/main" id="{F7521CC2-1E0B-4BDF-9560-1706958AD61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a:extLst>
            <a:ext uri="{FF2B5EF4-FFF2-40B4-BE49-F238E27FC236}">
              <a16:creationId xmlns:a16="http://schemas.microsoft.com/office/drawing/2014/main" id="{3830F10B-E1DE-41FB-9074-7181A853539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a:extLst>
            <a:ext uri="{FF2B5EF4-FFF2-40B4-BE49-F238E27FC236}">
              <a16:creationId xmlns:a16="http://schemas.microsoft.com/office/drawing/2014/main" id="{085FF1A6-2792-445C-8727-79EA7E2A614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a:extLst>
            <a:ext uri="{FF2B5EF4-FFF2-40B4-BE49-F238E27FC236}">
              <a16:creationId xmlns:a16="http://schemas.microsoft.com/office/drawing/2014/main" id="{90D9BA37-4590-4D78-BC18-C88E964FC60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a:extLst>
            <a:ext uri="{FF2B5EF4-FFF2-40B4-BE49-F238E27FC236}">
              <a16:creationId xmlns:a16="http://schemas.microsoft.com/office/drawing/2014/main" id="{D1AB20B5-C488-4B7F-BC09-4A0DFDCCB3C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a:extLst>
            <a:ext uri="{FF2B5EF4-FFF2-40B4-BE49-F238E27FC236}">
              <a16:creationId xmlns:a16="http://schemas.microsoft.com/office/drawing/2014/main" id="{F33F71B5-8ACC-4787-9751-705FB8450F2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0EBC63A0-FB69-4191-AB7F-6A825F25F6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4A6C483B-9ABA-4A72-92D0-6843CE0E07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E0512B99-DC53-4970-971B-032FA0E7D4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0" name="直線コネクタ 929">
          <a:extLst>
            <a:ext uri="{FF2B5EF4-FFF2-40B4-BE49-F238E27FC236}">
              <a16:creationId xmlns:a16="http://schemas.microsoft.com/office/drawing/2014/main" id="{F6732D33-00F7-4CA5-9CF3-278BB2B5A916}"/>
            </a:ext>
          </a:extLst>
        </xdr:cNvPr>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1" name="【庁舎】&#10;一人当たり面積最小値テキスト">
          <a:extLst>
            <a:ext uri="{FF2B5EF4-FFF2-40B4-BE49-F238E27FC236}">
              <a16:creationId xmlns:a16="http://schemas.microsoft.com/office/drawing/2014/main" id="{59A87FEC-7695-4484-8F3B-B17A849D2A8D}"/>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2" name="直線コネクタ 931">
          <a:extLst>
            <a:ext uri="{FF2B5EF4-FFF2-40B4-BE49-F238E27FC236}">
              <a16:creationId xmlns:a16="http://schemas.microsoft.com/office/drawing/2014/main" id="{1F118A88-BF76-4A14-90A3-129EA7067856}"/>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3" name="【庁舎】&#10;一人当たり面積最大値テキスト">
          <a:extLst>
            <a:ext uri="{FF2B5EF4-FFF2-40B4-BE49-F238E27FC236}">
              <a16:creationId xmlns:a16="http://schemas.microsoft.com/office/drawing/2014/main" id="{1DA232FD-A5E7-45EA-9EAE-430C38EED0B2}"/>
            </a:ext>
          </a:extLst>
        </xdr:cNvPr>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4" name="直線コネクタ 933">
          <a:extLst>
            <a:ext uri="{FF2B5EF4-FFF2-40B4-BE49-F238E27FC236}">
              <a16:creationId xmlns:a16="http://schemas.microsoft.com/office/drawing/2014/main" id="{E0058DEA-7258-401D-BF60-4084E3519125}"/>
            </a:ext>
          </a:extLst>
        </xdr:cNvPr>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5" name="【庁舎】&#10;一人当たり面積平均値テキスト">
          <a:extLst>
            <a:ext uri="{FF2B5EF4-FFF2-40B4-BE49-F238E27FC236}">
              <a16:creationId xmlns:a16="http://schemas.microsoft.com/office/drawing/2014/main" id="{1BE39396-7E23-4850-8635-EF497171C689}"/>
            </a:ext>
          </a:extLst>
        </xdr:cNvPr>
        <xdr:cNvSpPr txBox="1"/>
      </xdr:nvSpPr>
      <xdr:spPr>
        <a:xfrm>
          <a:off x="22199600" y="1821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6" name="フローチャート: 判断 935">
          <a:extLst>
            <a:ext uri="{FF2B5EF4-FFF2-40B4-BE49-F238E27FC236}">
              <a16:creationId xmlns:a16="http://schemas.microsoft.com/office/drawing/2014/main" id="{16635BF5-FDC8-427A-A871-BE50A4050B93}"/>
            </a:ext>
          </a:extLst>
        </xdr:cNvPr>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7" name="フローチャート: 判断 936">
          <a:extLst>
            <a:ext uri="{FF2B5EF4-FFF2-40B4-BE49-F238E27FC236}">
              <a16:creationId xmlns:a16="http://schemas.microsoft.com/office/drawing/2014/main" id="{86A2B8F6-D42A-422A-AE5F-420E55C1C938}"/>
            </a:ext>
          </a:extLst>
        </xdr:cNvPr>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38" name="フローチャート: 判断 937">
          <a:extLst>
            <a:ext uri="{FF2B5EF4-FFF2-40B4-BE49-F238E27FC236}">
              <a16:creationId xmlns:a16="http://schemas.microsoft.com/office/drawing/2014/main" id="{7F8C32B6-9B86-45F9-81BE-603EA8611F09}"/>
            </a:ext>
          </a:extLst>
        </xdr:cNvPr>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9" name="フローチャート: 判断 938">
          <a:extLst>
            <a:ext uri="{FF2B5EF4-FFF2-40B4-BE49-F238E27FC236}">
              <a16:creationId xmlns:a16="http://schemas.microsoft.com/office/drawing/2014/main" id="{2CE258C8-4126-400B-B03A-C9827EA584CC}"/>
            </a:ext>
          </a:extLst>
        </xdr:cNvPr>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0" name="フローチャート: 判断 939">
          <a:extLst>
            <a:ext uri="{FF2B5EF4-FFF2-40B4-BE49-F238E27FC236}">
              <a16:creationId xmlns:a16="http://schemas.microsoft.com/office/drawing/2014/main" id="{A5358524-71FB-47C1-B390-9558040DC68B}"/>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5014671-5F74-499A-AD76-0A4D31A09A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9827EBDE-AD46-404B-9CFF-D23675BD82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7FCAEED-B903-41DC-B461-CC31AFEA22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A5242958-C221-4F32-ADA3-A914A76AFA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D04704B3-0E8B-4372-9805-482DA19CF7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64263</xdr:rowOff>
    </xdr:from>
    <xdr:to>
      <xdr:col>116</xdr:col>
      <xdr:colOff>114300</xdr:colOff>
      <xdr:row>107</xdr:row>
      <xdr:rowOff>165863</xdr:rowOff>
    </xdr:to>
    <xdr:sp macro="" textlink="">
      <xdr:nvSpPr>
        <xdr:cNvPr id="946" name="楕円 945">
          <a:extLst>
            <a:ext uri="{FF2B5EF4-FFF2-40B4-BE49-F238E27FC236}">
              <a16:creationId xmlns:a16="http://schemas.microsoft.com/office/drawing/2014/main" id="{73BEA0C6-1FE7-411F-969A-308A4CFE3326}"/>
            </a:ext>
          </a:extLst>
        </xdr:cNvPr>
        <xdr:cNvSpPr/>
      </xdr:nvSpPr>
      <xdr:spPr>
        <a:xfrm>
          <a:off x="22110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42690</xdr:rowOff>
    </xdr:from>
    <xdr:ext cx="469744" cy="259045"/>
    <xdr:sp macro="" textlink="">
      <xdr:nvSpPr>
        <xdr:cNvPr id="947" name="【庁舎】&#10;一人当たり面積該当値テキスト">
          <a:extLst>
            <a:ext uri="{FF2B5EF4-FFF2-40B4-BE49-F238E27FC236}">
              <a16:creationId xmlns:a16="http://schemas.microsoft.com/office/drawing/2014/main" id="{77DCDA5A-CDB3-4F9B-853F-23EF8150AF38}"/>
            </a:ext>
          </a:extLst>
        </xdr:cNvPr>
        <xdr:cNvSpPr txBox="1"/>
      </xdr:nvSpPr>
      <xdr:spPr>
        <a:xfrm>
          <a:off x="22199600"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96265</xdr:rowOff>
    </xdr:from>
    <xdr:to>
      <xdr:col>112</xdr:col>
      <xdr:colOff>38100</xdr:colOff>
      <xdr:row>108</xdr:row>
      <xdr:rowOff>26415</xdr:rowOff>
    </xdr:to>
    <xdr:sp macro="" textlink="">
      <xdr:nvSpPr>
        <xdr:cNvPr id="948" name="楕円 947">
          <a:extLst>
            <a:ext uri="{FF2B5EF4-FFF2-40B4-BE49-F238E27FC236}">
              <a16:creationId xmlns:a16="http://schemas.microsoft.com/office/drawing/2014/main" id="{0D0233E1-CE41-4C90-8670-C401790751A2}"/>
            </a:ext>
          </a:extLst>
        </xdr:cNvPr>
        <xdr:cNvSpPr/>
      </xdr:nvSpPr>
      <xdr:spPr>
        <a:xfrm>
          <a:off x="21272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147065</xdr:rowOff>
    </xdr:to>
    <xdr:cxnSp macro="">
      <xdr:nvCxnSpPr>
        <xdr:cNvPr id="949" name="直線コネクタ 948">
          <a:extLst>
            <a:ext uri="{FF2B5EF4-FFF2-40B4-BE49-F238E27FC236}">
              <a16:creationId xmlns:a16="http://schemas.microsoft.com/office/drawing/2014/main" id="{6644490D-C249-4443-B371-7D940666E3CF}"/>
            </a:ext>
          </a:extLst>
        </xdr:cNvPr>
        <xdr:cNvCxnSpPr/>
      </xdr:nvCxnSpPr>
      <xdr:spPr>
        <a:xfrm flipV="1">
          <a:off x="21323300" y="184602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950" name="楕円 949">
          <a:extLst>
            <a:ext uri="{FF2B5EF4-FFF2-40B4-BE49-F238E27FC236}">
              <a16:creationId xmlns:a16="http://schemas.microsoft.com/office/drawing/2014/main" id="{9AA54089-2FB6-4A67-9613-FC905DEA3595}"/>
            </a:ext>
          </a:extLst>
        </xdr:cNvPr>
        <xdr:cNvSpPr/>
      </xdr:nvSpPr>
      <xdr:spPr>
        <a:xfrm>
          <a:off x="20383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147065</xdr:rowOff>
    </xdr:to>
    <xdr:cxnSp macro="">
      <xdr:nvCxnSpPr>
        <xdr:cNvPr id="951" name="直線コネクタ 950">
          <a:extLst>
            <a:ext uri="{FF2B5EF4-FFF2-40B4-BE49-F238E27FC236}">
              <a16:creationId xmlns:a16="http://schemas.microsoft.com/office/drawing/2014/main" id="{53ED8CE8-FCB9-4D90-A9DB-DAB7109063C5}"/>
            </a:ext>
          </a:extLst>
        </xdr:cNvPr>
        <xdr:cNvCxnSpPr/>
      </xdr:nvCxnSpPr>
      <xdr:spPr>
        <a:xfrm>
          <a:off x="20434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952" name="楕円 951">
          <a:extLst>
            <a:ext uri="{FF2B5EF4-FFF2-40B4-BE49-F238E27FC236}">
              <a16:creationId xmlns:a16="http://schemas.microsoft.com/office/drawing/2014/main" id="{C83A4ED3-8CAD-48B8-8926-34A1CB1F92E6}"/>
            </a:ext>
          </a:extLst>
        </xdr:cNvPr>
        <xdr:cNvSpPr/>
      </xdr:nvSpPr>
      <xdr:spPr>
        <a:xfrm>
          <a:off x="19494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953" name="直線コネクタ 952">
          <a:extLst>
            <a:ext uri="{FF2B5EF4-FFF2-40B4-BE49-F238E27FC236}">
              <a16:creationId xmlns:a16="http://schemas.microsoft.com/office/drawing/2014/main" id="{4E630132-1A06-45A5-A011-9D79C1C7EF1C}"/>
            </a:ext>
          </a:extLst>
        </xdr:cNvPr>
        <xdr:cNvCxnSpPr/>
      </xdr:nvCxnSpPr>
      <xdr:spPr>
        <a:xfrm>
          <a:off x="19545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macro="" textlink="">
      <xdr:nvSpPr>
        <xdr:cNvPr id="954" name="楕円 953">
          <a:extLst>
            <a:ext uri="{FF2B5EF4-FFF2-40B4-BE49-F238E27FC236}">
              <a16:creationId xmlns:a16="http://schemas.microsoft.com/office/drawing/2014/main" id="{E0706857-029B-4BAE-A7B5-98531C48FCE1}"/>
            </a:ext>
          </a:extLst>
        </xdr:cNvPr>
        <xdr:cNvSpPr/>
      </xdr:nvSpPr>
      <xdr:spPr>
        <a:xfrm>
          <a:off x="18605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147065</xdr:rowOff>
    </xdr:to>
    <xdr:cxnSp macro="">
      <xdr:nvCxnSpPr>
        <xdr:cNvPr id="955" name="直線コネクタ 954">
          <a:extLst>
            <a:ext uri="{FF2B5EF4-FFF2-40B4-BE49-F238E27FC236}">
              <a16:creationId xmlns:a16="http://schemas.microsoft.com/office/drawing/2014/main" id="{57A8E522-9F67-4C6E-80AE-4DECE9135315}"/>
            </a:ext>
          </a:extLst>
        </xdr:cNvPr>
        <xdr:cNvCxnSpPr/>
      </xdr:nvCxnSpPr>
      <xdr:spPr>
        <a:xfrm>
          <a:off x="18656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6" name="n_1aveValue【庁舎】&#10;一人当たり面積">
          <a:extLst>
            <a:ext uri="{FF2B5EF4-FFF2-40B4-BE49-F238E27FC236}">
              <a16:creationId xmlns:a16="http://schemas.microsoft.com/office/drawing/2014/main" id="{0735F9D7-0EE6-4D83-8A6C-502B42ACF6D3}"/>
            </a:ext>
          </a:extLst>
        </xdr:cNvPr>
        <xdr:cNvSpPr txBox="1"/>
      </xdr:nvSpPr>
      <xdr:spPr>
        <a:xfrm>
          <a:off x="210757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57" name="n_2aveValue【庁舎】&#10;一人当たり面積">
          <a:extLst>
            <a:ext uri="{FF2B5EF4-FFF2-40B4-BE49-F238E27FC236}">
              <a16:creationId xmlns:a16="http://schemas.microsoft.com/office/drawing/2014/main" id="{E838E77B-3C26-47AB-80C5-E6357CC118E8}"/>
            </a:ext>
          </a:extLst>
        </xdr:cNvPr>
        <xdr:cNvSpPr txBox="1"/>
      </xdr:nvSpPr>
      <xdr:spPr>
        <a:xfrm>
          <a:off x="20199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58" name="n_3aveValue【庁舎】&#10;一人当たり面積">
          <a:extLst>
            <a:ext uri="{FF2B5EF4-FFF2-40B4-BE49-F238E27FC236}">
              <a16:creationId xmlns:a16="http://schemas.microsoft.com/office/drawing/2014/main" id="{1ED03526-FEBE-43CC-BA50-71FCA6E0CF34}"/>
            </a:ext>
          </a:extLst>
        </xdr:cNvPr>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9" name="n_4aveValue【庁舎】&#10;一人当たり面積">
          <a:extLst>
            <a:ext uri="{FF2B5EF4-FFF2-40B4-BE49-F238E27FC236}">
              <a16:creationId xmlns:a16="http://schemas.microsoft.com/office/drawing/2014/main" id="{1C297F06-F2CA-411B-94B4-78AD852233A2}"/>
            </a:ext>
          </a:extLst>
        </xdr:cNvPr>
        <xdr:cNvSpPr txBox="1"/>
      </xdr:nvSpPr>
      <xdr:spPr>
        <a:xfrm>
          <a:off x="18421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17542</xdr:rowOff>
    </xdr:from>
    <xdr:ext cx="469744" cy="259045"/>
    <xdr:sp macro="" textlink="">
      <xdr:nvSpPr>
        <xdr:cNvPr id="960" name="n_1mainValue【庁舎】&#10;一人当たり面積">
          <a:extLst>
            <a:ext uri="{FF2B5EF4-FFF2-40B4-BE49-F238E27FC236}">
              <a16:creationId xmlns:a16="http://schemas.microsoft.com/office/drawing/2014/main" id="{B7EAA0FF-C3AD-4551-916B-4D5A5F2036DF}"/>
            </a:ext>
          </a:extLst>
        </xdr:cNvPr>
        <xdr:cNvSpPr txBox="1"/>
      </xdr:nvSpPr>
      <xdr:spPr>
        <a:xfrm>
          <a:off x="210757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961" name="n_2mainValue【庁舎】&#10;一人当たり面積">
          <a:extLst>
            <a:ext uri="{FF2B5EF4-FFF2-40B4-BE49-F238E27FC236}">
              <a16:creationId xmlns:a16="http://schemas.microsoft.com/office/drawing/2014/main" id="{12BD8842-AAD0-46B7-B7E1-935553BD23FA}"/>
            </a:ext>
          </a:extLst>
        </xdr:cNvPr>
        <xdr:cNvSpPr txBox="1"/>
      </xdr:nvSpPr>
      <xdr:spPr>
        <a:xfrm>
          <a:off x="20199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962" name="n_3mainValue【庁舎】&#10;一人当たり面積">
          <a:extLst>
            <a:ext uri="{FF2B5EF4-FFF2-40B4-BE49-F238E27FC236}">
              <a16:creationId xmlns:a16="http://schemas.microsoft.com/office/drawing/2014/main" id="{4675FA7B-8890-49DA-8208-C7F6FDC5BA33}"/>
            </a:ext>
          </a:extLst>
        </xdr:cNvPr>
        <xdr:cNvSpPr txBox="1"/>
      </xdr:nvSpPr>
      <xdr:spPr>
        <a:xfrm>
          <a:off x="19310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macro="" textlink="">
      <xdr:nvSpPr>
        <xdr:cNvPr id="963" name="n_4mainValue【庁舎】&#10;一人当たり面積">
          <a:extLst>
            <a:ext uri="{FF2B5EF4-FFF2-40B4-BE49-F238E27FC236}">
              <a16:creationId xmlns:a16="http://schemas.microsoft.com/office/drawing/2014/main" id="{6E555999-A38A-44D1-8E7E-C06B89460558}"/>
            </a:ext>
          </a:extLst>
        </xdr:cNvPr>
        <xdr:cNvSpPr txBox="1"/>
      </xdr:nvSpPr>
      <xdr:spPr>
        <a:xfrm>
          <a:off x="18421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CAD7CE13-EA4F-4A50-AA9E-DE2D1CBA6A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58CCD18B-D6DC-4898-B11C-874C8635C7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3D847F8C-9F0F-497C-BB34-D562492727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・一般廃棄物処理施設については、一人当たり有形固定資産（償却資産）額は高い水準となっているが、令和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年度にごみ処理施設の新設・設備更新が行われたため、償却資産額はさらに高い水準となるとともに償却率に関しては低くなっている。</a:t>
          </a:r>
        </a:p>
        <a:p>
          <a:r>
            <a:rPr kumimoji="1" lang="ja-JP" altLang="en-US" sz="1200">
              <a:latin typeface="ＭＳ Ｐゴシック" panose="020B0600070205080204" pitchFamily="50" charset="-128"/>
              <a:ea typeface="ＭＳ Ｐゴシック" panose="020B0600070205080204" pitchFamily="50" charset="-128"/>
            </a:rPr>
            <a:t>　・福祉施設の償却率については、その大半を占める福祉会館に昭和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年代に整備された施設が多いことから、高い水準となっている。</a:t>
          </a:r>
        </a:p>
        <a:p>
          <a:r>
            <a:rPr kumimoji="1" lang="ja-JP" altLang="en-US" sz="1200">
              <a:latin typeface="ＭＳ Ｐゴシック" panose="020B0600070205080204" pitchFamily="50" charset="-128"/>
              <a:ea typeface="ＭＳ Ｐゴシック" panose="020B0600070205080204" pitchFamily="50" charset="-128"/>
            </a:rPr>
            <a:t>　・消防施設の償却率については、消防署及び出張所に昭和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年代から</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年代にかけて整備された施設が多いことから、高い水準となっている。</a:t>
          </a:r>
        </a:p>
        <a:p>
          <a:r>
            <a:rPr kumimoji="1" lang="ja-JP" altLang="en-US" sz="1200">
              <a:latin typeface="ＭＳ Ｐゴシック" panose="020B0600070205080204" pitchFamily="50" charset="-128"/>
              <a:ea typeface="ＭＳ Ｐゴシック" panose="020B0600070205080204" pitchFamily="50" charset="-128"/>
            </a:rPr>
            <a:t>　今後とも、「名古屋市公共施設等総合管理計画」に基づき、施設の長寿命化による経費の抑制と平準化を進めるとともに、市設建築物の保有資産量の適正化に取り組んでいく。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令和４年度は前年度と同水準となっている。これは、財政力指数は３か年平均の数値であるため、令和４年度と令和元年度の単年度数値を比較すると、基準財政収入額が、地方消費税交付金の消費税率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％への引上げ影響平年度化等により増加したものの、基準財政需要額が少子高齢化の進展等による社会福祉費や高齢者保健福祉費の増加等により増となったことによる。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基準財政需要額の規模に対して、財源不足額が相対的に少ないため、財政力指数は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を下回っているものの、類似団体内平均値を上回る状況にある。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6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48683</xdr:rowOff>
    </xdr:from>
    <xdr:to>
      <xdr:col>19</xdr:col>
      <xdr:colOff>133350</xdr:colOff>
      <xdr:row>36</xdr:row>
      <xdr:rowOff>88900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208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48683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48683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54627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169333</xdr:rowOff>
    </xdr:from>
    <xdr:to>
      <xdr:col>15</xdr:col>
      <xdr:colOff>133350</xdr:colOff>
      <xdr:row>36</xdr:row>
      <xdr:rowOff>99483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の経常収支比率は、普通交付税や臨時財政対策債などの一般財源が減少したことに加えて、扶助費、医療・介護に係る特別会計への繰出金や市有施設の光熱費を始めとした物件費などの経常的経費充当一般財源が増加したことにより、前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依然として高い水準にある。これ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6828"/>
          <a:ext cx="0" cy="1756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743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0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65</xdr:row>
      <xdr:rowOff>146755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146755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7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90311</xdr:rowOff>
    </xdr:from>
    <xdr:to>
      <xdr:col>11</xdr:col>
      <xdr:colOff>31750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6311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95955</xdr:rowOff>
    </xdr:from>
    <xdr:to>
      <xdr:col>15</xdr:col>
      <xdr:colOff>133350</xdr:colOff>
      <xdr:row>66</xdr:row>
      <xdr:rowOff>26105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39511</xdr:rowOff>
    </xdr:from>
    <xdr:to>
      <xdr:col>7</xdr:col>
      <xdr:colOff>31750</xdr:colOff>
      <xdr:row>64</xdr:row>
      <xdr:rowOff>141111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125888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人口一人当たり人件費・物件費等決算額は、期末勤勉手当や共済組合負担金の増などにより人件費が、自宅療養者配食サービスやナゴヤ応援寄附金募集経費の増などにより物件費がそれぞれ増加し、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372532"/>
          <a:ext cx="0" cy="1018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11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37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162624</xdr:rowOff>
    </xdr:from>
    <xdr:to>
      <xdr:col>23</xdr:col>
      <xdr:colOff>133350</xdr:colOff>
      <xdr:row>87</xdr:row>
      <xdr:rowOff>129246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907324"/>
          <a:ext cx="838200" cy="1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15882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89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127264</xdr:rowOff>
    </xdr:from>
    <xdr:to>
      <xdr:col>19</xdr:col>
      <xdr:colOff>133350</xdr:colOff>
      <xdr:row>86</xdr:row>
      <xdr:rowOff>162624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29064"/>
          <a:ext cx="889000" cy="37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99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114432</xdr:rowOff>
    </xdr:from>
    <xdr:to>
      <xdr:col>15</xdr:col>
      <xdr:colOff>82550</xdr:colOff>
      <xdr:row>84</xdr:row>
      <xdr:rowOff>127264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4782"/>
          <a:ext cx="889000" cy="18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12844</xdr:rowOff>
    </xdr:from>
    <xdr:to>
      <xdr:col>11</xdr:col>
      <xdr:colOff>31750</xdr:colOff>
      <xdr:row>83</xdr:row>
      <xdr:rowOff>114432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3194"/>
          <a:ext cx="889000" cy="1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78446</xdr:rowOff>
    </xdr:from>
    <xdr:to>
      <xdr:col>23</xdr:col>
      <xdr:colOff>184150</xdr:colOff>
      <xdr:row>88</xdr:row>
      <xdr:rowOff>8596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50523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6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111824</xdr:rowOff>
    </xdr:from>
    <xdr:to>
      <xdr:col>19</xdr:col>
      <xdr:colOff>184150</xdr:colOff>
      <xdr:row>87</xdr:row>
      <xdr:rowOff>41974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26751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4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76464</xdr:rowOff>
    </xdr:from>
    <xdr:to>
      <xdr:col>15</xdr:col>
      <xdr:colOff>133350</xdr:colOff>
      <xdr:row>85</xdr:row>
      <xdr:rowOff>6614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162841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63632</xdr:rowOff>
    </xdr:from>
    <xdr:to>
      <xdr:col>11</xdr:col>
      <xdr:colOff>82550</xdr:colOff>
      <xdr:row>83</xdr:row>
      <xdr:rowOff>165232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150009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133494</xdr:rowOff>
    </xdr:from>
    <xdr:to>
      <xdr:col>7</xdr:col>
      <xdr:colOff>31750</xdr:colOff>
      <xdr:row>83</xdr:row>
      <xdr:rowOff>63644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48421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日から国に準じ給与制度の総合的見直しを実施し、本市においては給料表の水準の平均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の引下げ及び国と同率の地域手当の支給割合の見直し等に取組んだ後は、人員構成や給与改定の差異の影響はあるものの、ほぼ横ばいで推移している。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1859"/>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38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62441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240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119186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月に策定した「平成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年度定員管理の方針」に基づき、平成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年度職員数に対し、平成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年度当初までに</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度の純減（公営企業及び県から移管された小中学校等の教職員等を除く）する目標は達成した。しかし、人口当たり職員数は類似団体内平均値を上回っており、これは市立教育機関や保育所等の直営福祉施設の差が主な要因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現在は「令和</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年度定員管理の方針」に基づき、令和元年度職員数に対し、</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人以上の純減（公営企業を除く）を目指し、引き続き施設の民営化や業務の委託化等を進め、定員の再配分を積極的に行うことにより、効率的・効果的な行政運営に努めている。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年度に人口千人あたり職員数が増加した主な要因は、東部・西部医療センターの名古屋市立大学</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医学部附属</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病院化による病院局</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廃止に伴い、名古屋市立大学病院への派遣職員数</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（普通会計内）</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1,177</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人増加したためである。</a:t>
          </a: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32492"/>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75438</xdr:rowOff>
    </xdr:from>
    <xdr:to>
      <xdr:col>81</xdr:col>
      <xdr:colOff>44450</xdr:colOff>
      <xdr:row>65</xdr:row>
      <xdr:rowOff>85090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196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56134</xdr:rowOff>
    </xdr:from>
    <xdr:to>
      <xdr:col>77</xdr:col>
      <xdr:colOff>44450</xdr:colOff>
      <xdr:row>65</xdr:row>
      <xdr:rowOff>75438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104648</xdr:rowOff>
    </xdr:from>
    <xdr:to>
      <xdr:col>72</xdr:col>
      <xdr:colOff>203200</xdr:colOff>
      <xdr:row>65</xdr:row>
      <xdr:rowOff>56134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0599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169926</xdr:rowOff>
    </xdr:from>
    <xdr:to>
      <xdr:col>68</xdr:col>
      <xdr:colOff>152400</xdr:colOff>
      <xdr:row>63</xdr:row>
      <xdr:rowOff>104648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101617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24638</xdr:rowOff>
    </xdr:from>
    <xdr:to>
      <xdr:col>77</xdr:col>
      <xdr:colOff>95250</xdr:colOff>
      <xdr:row>65</xdr:row>
      <xdr:rowOff>126238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111015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5334</xdr:rowOff>
    </xdr:from>
    <xdr:to>
      <xdr:col>73</xdr:col>
      <xdr:colOff>44450</xdr:colOff>
      <xdr:row>65</xdr:row>
      <xdr:rowOff>106934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91711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53848</xdr:rowOff>
    </xdr:from>
    <xdr:to>
      <xdr:col>68</xdr:col>
      <xdr:colOff>203200</xdr:colOff>
      <xdr:row>63</xdr:row>
      <xdr:rowOff>155448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140225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119126</xdr:rowOff>
    </xdr:from>
    <xdr:to>
      <xdr:col>64</xdr:col>
      <xdr:colOff>152400</xdr:colOff>
      <xdr:row>63</xdr:row>
      <xdr:rowOff>49276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34053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令和４年度の実質公債費比率は、類似団体内平均値と同じ数値だが、前年度と比べて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実質公債費比率は３か年平均の指標であるため令和４年度と令和元年度決算を比較すると、分子となる元利償還金が減少していることに加え、分母となる標準財政規模が、標準税収入額等の増などにより増加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54939"/>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41</xdr:row>
      <xdr:rowOff>116417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922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28522</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8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38805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163988</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38805</xdr:rowOff>
    </xdr:from>
    <xdr:to>
      <xdr:col>72</xdr:col>
      <xdr:colOff>203200</xdr:colOff>
      <xdr:row>42</xdr:row>
      <xdr:rowOff>79022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43</xdr:row>
      <xdr:rowOff>68439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2799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159455</xdr:rowOff>
    </xdr:from>
    <xdr:to>
      <xdr:col>73</xdr:col>
      <xdr:colOff>44450</xdr:colOff>
      <xdr:row>42</xdr:row>
      <xdr:rowOff>89605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74382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令和４年度の将来負担比率は、類似団体内平均値と比べて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ポイント高いが、前年度と比べて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母となる標準財政規模が、臨時財政対策債発行可能額の減などにより減少したが、充当可能基金の増加などにより充当可能財源額等が増加したことにより分子が減少したため、比率としては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168656</xdr:rowOff>
    </xdr:from>
    <xdr:to>
      <xdr:col>81</xdr:col>
      <xdr:colOff>44450</xdr:colOff>
      <xdr:row>18</xdr:row>
      <xdr:rowOff>42249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83306"/>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42249</xdr:rowOff>
    </xdr:from>
    <xdr:to>
      <xdr:col>77</xdr:col>
      <xdr:colOff>44450</xdr:colOff>
      <xdr:row>18</xdr:row>
      <xdr:rowOff>124291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12834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124291</xdr:rowOff>
    </xdr:from>
    <xdr:to>
      <xdr:col>72</xdr:col>
      <xdr:colOff>203200</xdr:colOff>
      <xdr:row>18</xdr:row>
      <xdr:rowOff>127508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21039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127508</xdr:rowOff>
    </xdr:from>
    <xdr:to>
      <xdr:col>68</xdr:col>
      <xdr:colOff>152400</xdr:colOff>
      <xdr:row>19</xdr:row>
      <xdr:rowOff>63839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213608"/>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117856</xdr:rowOff>
    </xdr:from>
    <xdr:to>
      <xdr:col>81</xdr:col>
      <xdr:colOff>95250</xdr:colOff>
      <xdr:row>18</xdr:row>
      <xdr:rowOff>48006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89933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162899</xdr:rowOff>
    </xdr:from>
    <xdr:to>
      <xdr:col>77</xdr:col>
      <xdr:colOff>95250</xdr:colOff>
      <xdr:row>18</xdr:row>
      <xdr:rowOff>93049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77826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16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73491</xdr:rowOff>
    </xdr:from>
    <xdr:to>
      <xdr:col>73</xdr:col>
      <xdr:colOff>44450</xdr:colOff>
      <xdr:row>19</xdr:row>
      <xdr:rowOff>3641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159867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76708</xdr:rowOff>
    </xdr:from>
    <xdr:to>
      <xdr:col>68</xdr:col>
      <xdr:colOff>203200</xdr:colOff>
      <xdr:row>19</xdr:row>
      <xdr:rowOff>6858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163085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13039</xdr:rowOff>
    </xdr:from>
    <xdr:to>
      <xdr:col>64</xdr:col>
      <xdr:colOff>152400</xdr:colOff>
      <xdr:row>19</xdr:row>
      <xdr:rowOff>114639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99416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定員管理の方針に基づき、計画的に職員数の見直しなどを行っているが、令和４年度は、期末勤勉手当や共済組合負担金の増などにより、人件費は増加した。また、普通交付税や臨時財政対策債の減などにより経常一般財源等も減少したことから、前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　また、次頁の人件費及び人件費に準ずる費用の人口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人当たりの歳出決算額は、依然として類似団体内平均値を上回っている。その理由及び分析については、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市町村財政比較表の「定員管理の状況」分析欄を参照。</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98425</xdr:rowOff>
    </xdr:from>
    <xdr:to>
      <xdr:col>24</xdr:col>
      <xdr:colOff>25400</xdr:colOff>
      <xdr:row>39</xdr:row>
      <xdr:rowOff>55563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13525"/>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98425</xdr:rowOff>
    </xdr:from>
    <xdr:to>
      <xdr:col>19</xdr:col>
      <xdr:colOff>187325</xdr:colOff>
      <xdr:row>40</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1352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112713</xdr:rowOff>
    </xdr:from>
    <xdr:to>
      <xdr:col>15</xdr:col>
      <xdr:colOff>98425</xdr:colOff>
      <xdr:row>40</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992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12700</xdr:rowOff>
    </xdr:from>
    <xdr:to>
      <xdr:col>11</xdr:col>
      <xdr:colOff>9525</xdr:colOff>
      <xdr:row>39</xdr:row>
      <xdr:rowOff>112713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69925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4763</xdr:rowOff>
    </xdr:from>
    <xdr:to>
      <xdr:col>24</xdr:col>
      <xdr:colOff>76200</xdr:colOff>
      <xdr:row>39</xdr:row>
      <xdr:rowOff>106363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148290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47625</xdr:rowOff>
    </xdr:from>
    <xdr:to>
      <xdr:col>20</xdr:col>
      <xdr:colOff>38100</xdr:colOff>
      <xdr:row>38</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134002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4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147638</xdr:rowOff>
    </xdr:from>
    <xdr:to>
      <xdr:col>15</xdr:col>
      <xdr:colOff>149225</xdr:colOff>
      <xdr:row>40</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61913</xdr:rowOff>
    </xdr:from>
    <xdr:to>
      <xdr:col>11</xdr:col>
      <xdr:colOff>60325</xdr:colOff>
      <xdr:row>39</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133350</xdr:rowOff>
    </xdr:from>
    <xdr:to>
      <xdr:col>6</xdr:col>
      <xdr:colOff>171450</xdr:colOff>
      <xdr:row>39</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48277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で、市有施設の光熱費の増などにより、前年度と比べて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ポイント増加したが、類似団体内平均値と比べて低い水準を維持している。これは施設運営の効率化や光熱水費の削減などに努めてきた結果であると考えられる。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37193</xdr:rowOff>
    </xdr:from>
    <xdr:to>
      <xdr:col>82</xdr:col>
      <xdr:colOff>107950</xdr:colOff>
      <xdr:row>13</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660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97263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9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13</xdr:row>
      <xdr:rowOff>53521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64606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46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53521</xdr:rowOff>
    </xdr:from>
    <xdr:to>
      <xdr:col>73</xdr:col>
      <xdr:colOff>180975</xdr:colOff>
      <xdr:row>13</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2823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146248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217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129920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97263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35379</xdr:rowOff>
    </xdr:from>
    <xdr:to>
      <xdr:col>82</xdr:col>
      <xdr:colOff>158750</xdr:colOff>
      <xdr:row>13</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51906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0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157843</xdr:rowOff>
    </xdr:from>
    <xdr:to>
      <xdr:col>78</xdr:col>
      <xdr:colOff>120650</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98170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8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2721</xdr:rowOff>
    </xdr:from>
    <xdr:to>
      <xdr:col>74</xdr:col>
      <xdr:colOff>31750</xdr:colOff>
      <xdr:row>13</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108857</xdr:rowOff>
    </xdr:from>
    <xdr:to>
      <xdr:col>65</xdr:col>
      <xdr:colOff>53975</xdr:colOff>
      <xdr:row>13</xdr:row>
      <xdr:rowOff>39007</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49184</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と類似団体平均値と比べて高い水準にある。障害者福祉施策や児童福祉施策に係る経費が増加傾向にあることから増加しており、令和４年度も引き続き高い水準にある。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180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令和４年度のその他の経費に係る経常収支比率は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で、その他の経費のうち後期高齢者医療特別会計や介護保険特別会計への繰出金が増加したことなどにより前年度から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ポイント増加し、類似団体内平均値と同程度となった。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57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56</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59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114300</xdr:rowOff>
    </xdr:from>
    <xdr:to>
      <xdr:col>65</xdr:col>
      <xdr:colOff>53975</xdr:colOff>
      <xdr:row>56</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で、地下鉄特例債元金償還補助金の減などにより前年度と比べて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類似団体内平均値と比べて高い水準にあるが、これは下水道や交通事業を始めとした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134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3827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6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31750</xdr:rowOff>
    </xdr:from>
    <xdr:to>
      <xdr:col>82</xdr:col>
      <xdr:colOff>196850</xdr:colOff>
      <xdr:row>40</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8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69850</xdr:rowOff>
    </xdr:from>
    <xdr:to>
      <xdr:col>82</xdr:col>
      <xdr:colOff>107950</xdr:colOff>
      <xdr:row>38</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58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111777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1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88900</xdr:rowOff>
    </xdr:from>
    <xdr:to>
      <xdr:col>78</xdr:col>
      <xdr:colOff>69850</xdr:colOff>
      <xdr:row>39</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604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146050</xdr:rowOff>
    </xdr:from>
    <xdr:to>
      <xdr:col>73</xdr:col>
      <xdr:colOff>180975</xdr:colOff>
      <xdr:row>39</xdr:row>
      <xdr:rowOff>165100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832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165100</xdr:rowOff>
    </xdr:from>
    <xdr:to>
      <xdr:col>69</xdr:col>
      <xdr:colOff>92075</xdr:colOff>
      <xdr:row>40</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85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38100</xdr:rowOff>
    </xdr:from>
    <xdr:to>
      <xdr:col>69</xdr:col>
      <xdr:colOff>142875</xdr:colOff>
      <xdr:row>37</xdr:row>
      <xdr:rowOff>139700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19050</xdr:rowOff>
    </xdr:from>
    <xdr:to>
      <xdr:col>82</xdr:col>
      <xdr:colOff>158750</xdr:colOff>
      <xdr:row>38</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162577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38100</xdr:rowOff>
    </xdr:from>
    <xdr:to>
      <xdr:col>78</xdr:col>
      <xdr:colOff>120650</xdr:colOff>
      <xdr:row>38</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114300</xdr:rowOff>
    </xdr:from>
    <xdr:to>
      <xdr:col>69</xdr:col>
      <xdr:colOff>142875</xdr:colOff>
      <xdr:row>40</xdr:row>
      <xdr:rowOff>44450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29227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57150</xdr:rowOff>
    </xdr:from>
    <xdr:to>
      <xdr:col>65</xdr:col>
      <xdr:colOff>53975</xdr:colOff>
      <xdr:row>40</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年度の公債費に係る経常収支比率は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％で、類似団体内平均値と比べて低い水準で推移している。公債費は同程度で推移したが、経常一般財源等が減少したことなどにより、前年度から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2928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76</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292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127000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3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令和４年度の公債費以外の経費に係る経常収支比率は、普通交付税や臨時財政対策債の減などにより経常一般財源等が減少し、前年度より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4536</xdr:rowOff>
    </xdr:from>
    <xdr:to>
      <xdr:col>82</xdr:col>
      <xdr:colOff>107950</xdr:colOff>
      <xdr:row>78</xdr:row>
      <xdr:rowOff>94343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2061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4536</xdr:rowOff>
    </xdr:from>
    <xdr:to>
      <xdr:col>78</xdr:col>
      <xdr:colOff>69850</xdr:colOff>
      <xdr:row>79</xdr:row>
      <xdr:rowOff>64407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206186"/>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64407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357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18143</xdr:rowOff>
    </xdr:from>
    <xdr:to>
      <xdr:col>69</xdr:col>
      <xdr:colOff>92075</xdr:colOff>
      <xdr:row>79</xdr:row>
      <xdr:rowOff>31750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391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125186</xdr:rowOff>
    </xdr:from>
    <xdr:to>
      <xdr:col>78</xdr:col>
      <xdr:colOff>120650</xdr:colOff>
      <xdr:row>77</xdr:row>
      <xdr:rowOff>55336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40113</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24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13607</xdr:rowOff>
    </xdr:from>
    <xdr:to>
      <xdr:col>74</xdr:col>
      <xdr:colOff>31750</xdr:colOff>
      <xdr:row>79</xdr:row>
      <xdr:rowOff>115207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99984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53720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71183</xdr:rowOff>
    </xdr:from>
    <xdr:to>
      <xdr:col>29</xdr:col>
      <xdr:colOff>127000</xdr:colOff>
      <xdr:row>12</xdr:row>
      <xdr:rowOff>138659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76208"/>
          <a:ext cx="647700" cy="6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138659</xdr:rowOff>
    </xdr:from>
    <xdr:to>
      <xdr:col>26</xdr:col>
      <xdr:colOff>50800</xdr:colOff>
      <xdr:row>12</xdr:row>
      <xdr:rowOff>140564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43684"/>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140564</xdr:rowOff>
    </xdr:from>
    <xdr:to>
      <xdr:col>22</xdr:col>
      <xdr:colOff>114300</xdr:colOff>
      <xdr:row>13</xdr:row>
      <xdr:rowOff>41770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5589"/>
          <a:ext cx="698500" cy="7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41770</xdr:rowOff>
    </xdr:from>
    <xdr:to>
      <xdr:col>18</xdr:col>
      <xdr:colOff>177800</xdr:colOff>
      <xdr:row>13</xdr:row>
      <xdr:rowOff>70841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18245"/>
          <a:ext cx="698500" cy="29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20383</xdr:rowOff>
    </xdr:from>
    <xdr:to>
      <xdr:col>29</xdr:col>
      <xdr:colOff>177800</xdr:colOff>
      <xdr:row>12</xdr:row>
      <xdr:rowOff>121983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100943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87859</xdr:rowOff>
    </xdr:from>
    <xdr:to>
      <xdr:col>26</xdr:col>
      <xdr:colOff>101600</xdr:colOff>
      <xdr:row>13</xdr:row>
      <xdr:rowOff>18009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9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28186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61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89764</xdr:rowOff>
    </xdr:from>
    <xdr:to>
      <xdr:col>22</xdr:col>
      <xdr:colOff>165100</xdr:colOff>
      <xdr:row>13</xdr:row>
      <xdr:rowOff>19914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30091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162420</xdr:rowOff>
    </xdr:from>
    <xdr:to>
      <xdr:col>19</xdr:col>
      <xdr:colOff>38100</xdr:colOff>
      <xdr:row>13</xdr:row>
      <xdr:rowOff>92570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102747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20041</xdr:rowOff>
    </xdr:from>
    <xdr:to>
      <xdr:col>15</xdr:col>
      <xdr:colOff>101600</xdr:colOff>
      <xdr:row>13</xdr:row>
      <xdr:rowOff>121641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9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131818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6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291973</xdr:rowOff>
    </xdr:from>
    <xdr:to>
      <xdr:col>29</xdr:col>
      <xdr:colOff>127000</xdr:colOff>
      <xdr:row>35</xdr:row>
      <xdr:rowOff>317347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02323"/>
          <a:ext cx="6477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302125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12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211010</xdr:rowOff>
    </xdr:from>
    <xdr:to>
      <xdr:col>26</xdr:col>
      <xdr:colOff>50800</xdr:colOff>
      <xdr:row>35</xdr:row>
      <xdr:rowOff>291973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21360"/>
          <a:ext cx="698500" cy="8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211010</xdr:rowOff>
    </xdr:from>
    <xdr:to>
      <xdr:col>22</xdr:col>
      <xdr:colOff>114300</xdr:colOff>
      <xdr:row>35</xdr:row>
      <xdr:rowOff>230098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21360"/>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132486</xdr:rowOff>
    </xdr:from>
    <xdr:to>
      <xdr:col>18</xdr:col>
      <xdr:colOff>177800</xdr:colOff>
      <xdr:row>35</xdr:row>
      <xdr:rowOff>230098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42836"/>
          <a:ext cx="698500" cy="9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266547</xdr:rowOff>
    </xdr:from>
    <xdr:to>
      <xdr:col>29</xdr:col>
      <xdr:colOff>177800</xdr:colOff>
      <xdr:row>36</xdr:row>
      <xdr:rowOff>25247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7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111624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2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241173</xdr:rowOff>
    </xdr:from>
    <xdr:to>
      <xdr:col>26</xdr:col>
      <xdr:colOff>101600</xdr:colOff>
      <xdr:row>35</xdr:row>
      <xdr:rowOff>342773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5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327550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37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160210</xdr:rowOff>
    </xdr:from>
    <xdr:to>
      <xdr:col>22</xdr:col>
      <xdr:colOff>165100</xdr:colOff>
      <xdr:row>35</xdr:row>
      <xdr:rowOff>261810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271987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179298</xdr:rowOff>
    </xdr:from>
    <xdr:to>
      <xdr:col>19</xdr:col>
      <xdr:colOff>38100</xdr:colOff>
      <xdr:row>35</xdr:row>
      <xdr:rowOff>280898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8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291075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81686</xdr:rowOff>
    </xdr:from>
    <xdr:to>
      <xdr:col>15</xdr:col>
      <xdr:colOff>101600</xdr:colOff>
      <xdr:row>35</xdr:row>
      <xdr:rowOff>183286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9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193463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6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142367</xdr:rowOff>
    </xdr:from>
    <xdr:to>
      <xdr:col>24</xdr:col>
      <xdr:colOff>63500</xdr:colOff>
      <xdr:row>31</xdr:row>
      <xdr:rowOff>34277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85867"/>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34277</xdr:rowOff>
    </xdr:from>
    <xdr:to>
      <xdr:col>19</xdr:col>
      <xdr:colOff>177800</xdr:colOff>
      <xdr:row>31</xdr:row>
      <xdr:rowOff>89865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49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89865</xdr:rowOff>
    </xdr:from>
    <xdr:to>
      <xdr:col>15</xdr:col>
      <xdr:colOff>50800</xdr:colOff>
      <xdr:row>31</xdr:row>
      <xdr:rowOff>170523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0481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170523</xdr:rowOff>
    </xdr:from>
    <xdr:to>
      <xdr:col>10</xdr:col>
      <xdr:colOff>114300</xdr:colOff>
      <xdr:row>32</xdr:row>
      <xdr:rowOff>39802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8547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91567</xdr:rowOff>
    </xdr:from>
    <xdr:to>
      <xdr:col>24</xdr:col>
      <xdr:colOff>114300</xdr:colOff>
      <xdr:row>31</xdr:row>
      <xdr:rowOff>21717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114444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8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154927</xdr:rowOff>
    </xdr:from>
    <xdr:to>
      <xdr:col>20</xdr:col>
      <xdr:colOff>38100</xdr:colOff>
      <xdr:row>31</xdr:row>
      <xdr:rowOff>85077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101604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39065</xdr:rowOff>
    </xdr:from>
    <xdr:to>
      <xdr:col>15</xdr:col>
      <xdr:colOff>101600</xdr:colOff>
      <xdr:row>31</xdr:row>
      <xdr:rowOff>140665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157192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119723</xdr:rowOff>
    </xdr:from>
    <xdr:to>
      <xdr:col>10</xdr:col>
      <xdr:colOff>165100</xdr:colOff>
      <xdr:row>32</xdr:row>
      <xdr:rowOff>49873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66400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160452</xdr:rowOff>
    </xdr:from>
    <xdr:to>
      <xdr:col>6</xdr:col>
      <xdr:colOff>38100</xdr:colOff>
      <xdr:row>32</xdr:row>
      <xdr:rowOff>90602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107129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104332</xdr:rowOff>
    </xdr:from>
    <xdr:to>
      <xdr:col>24</xdr:col>
      <xdr:colOff>63500</xdr:colOff>
      <xdr:row>55</xdr:row>
      <xdr:rowOff>57862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62632"/>
          <a:ext cx="838200" cy="1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57862</xdr:rowOff>
    </xdr:from>
    <xdr:to>
      <xdr:col>19</xdr:col>
      <xdr:colOff>177800</xdr:colOff>
      <xdr:row>58</xdr:row>
      <xdr:rowOff>15374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87612"/>
          <a:ext cx="889000" cy="4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15374</xdr:rowOff>
    </xdr:from>
    <xdr:to>
      <xdr:col>15</xdr:col>
      <xdr:colOff>50800</xdr:colOff>
      <xdr:row>59</xdr:row>
      <xdr:rowOff>22722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9474"/>
          <a:ext cx="889000" cy="1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22722</xdr:rowOff>
    </xdr:from>
    <xdr:to>
      <xdr:col>10</xdr:col>
      <xdr:colOff>114300</xdr:colOff>
      <xdr:row>59</xdr:row>
      <xdr:rowOff>142966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38272"/>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33030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53532</xdr:rowOff>
    </xdr:from>
    <xdr:to>
      <xdr:col>24</xdr:col>
      <xdr:colOff>114300</xdr:colOff>
      <xdr:row>54</xdr:row>
      <xdr:rowOff>155132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31959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7062</xdr:rowOff>
    </xdr:from>
    <xdr:to>
      <xdr:col>20</xdr:col>
      <xdr:colOff>38100</xdr:colOff>
      <xdr:row>55</xdr:row>
      <xdr:rowOff>108662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99789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136024</xdr:rowOff>
    </xdr:from>
    <xdr:to>
      <xdr:col>15</xdr:col>
      <xdr:colOff>101600</xdr:colOff>
      <xdr:row>58</xdr:row>
      <xdr:rowOff>66174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57301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143372</xdr:rowOff>
    </xdr:from>
    <xdr:to>
      <xdr:col>10</xdr:col>
      <xdr:colOff>165100</xdr:colOff>
      <xdr:row>59</xdr:row>
      <xdr:rowOff>73522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64649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92166</xdr:rowOff>
    </xdr:from>
    <xdr:to>
      <xdr:col>6</xdr:col>
      <xdr:colOff>38100</xdr:colOff>
      <xdr:row>60</xdr:row>
      <xdr:rowOff>22316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2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13443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30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61432</xdr:rowOff>
    </xdr:from>
    <xdr:to>
      <xdr:col>24</xdr:col>
      <xdr:colOff>63500</xdr:colOff>
      <xdr:row>74</xdr:row>
      <xdr:rowOff>72644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748732"/>
          <a:ext cx="8382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36085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6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72644</xdr:rowOff>
    </xdr:from>
    <xdr:to>
      <xdr:col>19</xdr:col>
      <xdr:colOff>177800</xdr:colOff>
      <xdr:row>74</xdr:row>
      <xdr:rowOff>74277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166713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74277</xdr:rowOff>
    </xdr:from>
    <xdr:to>
      <xdr:col>15</xdr:col>
      <xdr:colOff>50800</xdr:colOff>
      <xdr:row>74</xdr:row>
      <xdr:rowOff>106063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761577"/>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5387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91259</xdr:rowOff>
    </xdr:from>
    <xdr:to>
      <xdr:col>10</xdr:col>
      <xdr:colOff>114300</xdr:colOff>
      <xdr:row>74</xdr:row>
      <xdr:rowOff>106063</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2778559"/>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39133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32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10632</xdr:rowOff>
    </xdr:from>
    <xdr:to>
      <xdr:col>24</xdr:col>
      <xdr:colOff>114300</xdr:colOff>
      <xdr:row>74</xdr:row>
      <xdr:rowOff>112232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33509</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5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21844</xdr:rowOff>
    </xdr:from>
    <xdr:to>
      <xdr:col>20</xdr:col>
      <xdr:colOff>38100</xdr:colOff>
      <xdr:row>74</xdr:row>
      <xdr:rowOff>123444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139971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23477</xdr:rowOff>
    </xdr:from>
    <xdr:to>
      <xdr:col>15</xdr:col>
      <xdr:colOff>101600</xdr:colOff>
      <xdr:row>74</xdr:row>
      <xdr:rowOff>125077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141604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55263</xdr:rowOff>
    </xdr:from>
    <xdr:to>
      <xdr:col>10</xdr:col>
      <xdr:colOff>165100</xdr:colOff>
      <xdr:row>74</xdr:row>
      <xdr:rowOff>156863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1940</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5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40459</xdr:rowOff>
    </xdr:from>
    <xdr:to>
      <xdr:col>6</xdr:col>
      <xdr:colOff>38100</xdr:colOff>
      <xdr:row>74</xdr:row>
      <xdr:rowOff>142059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7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158586</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5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38647</xdr:rowOff>
    </xdr:from>
    <xdr:to>
      <xdr:col>24</xdr:col>
      <xdr:colOff>63500</xdr:colOff>
      <xdr:row>94</xdr:row>
      <xdr:rowOff>118506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154947"/>
          <a:ext cx="838200" cy="7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81718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98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38647</xdr:rowOff>
    </xdr:from>
    <xdr:to>
      <xdr:col>19</xdr:col>
      <xdr:colOff>177800</xdr:colOff>
      <xdr:row>96</xdr:row>
      <xdr:rowOff>12533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54947"/>
          <a:ext cx="889000" cy="3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118849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12533</xdr:rowOff>
    </xdr:from>
    <xdr:to>
      <xdr:col>15</xdr:col>
      <xdr:colOff>50800</xdr:colOff>
      <xdr:row>96</xdr:row>
      <xdr:rowOff>87961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471733"/>
          <a:ext cx="889000" cy="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68001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52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87961</xdr:rowOff>
    </xdr:from>
    <xdr:to>
      <xdr:col>10</xdr:col>
      <xdr:colOff>114300</xdr:colOff>
      <xdr:row>96</xdr:row>
      <xdr:rowOff>158945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47161"/>
          <a:ext cx="889000" cy="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67706</xdr:rowOff>
    </xdr:from>
    <xdr:to>
      <xdr:col>24</xdr:col>
      <xdr:colOff>114300</xdr:colOff>
      <xdr:row>94</xdr:row>
      <xdr:rowOff>169306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1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90583</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0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159297</xdr:rowOff>
    </xdr:from>
    <xdr:to>
      <xdr:col>20</xdr:col>
      <xdr:colOff>38100</xdr:colOff>
      <xdr:row>94</xdr:row>
      <xdr:rowOff>89447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105974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133183</xdr:rowOff>
    </xdr:from>
    <xdr:to>
      <xdr:col>15</xdr:col>
      <xdr:colOff>101600</xdr:colOff>
      <xdr:row>96</xdr:row>
      <xdr:rowOff>63333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42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79860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19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37161</xdr:rowOff>
    </xdr:from>
    <xdr:to>
      <xdr:col>10</xdr:col>
      <xdr:colOff>165100</xdr:colOff>
      <xdr:row>96</xdr:row>
      <xdr:rowOff>138761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4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129888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5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108145</xdr:rowOff>
    </xdr:from>
    <xdr:to>
      <xdr:col>6</xdr:col>
      <xdr:colOff>38100</xdr:colOff>
      <xdr:row>97</xdr:row>
      <xdr:rowOff>38295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29422</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6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59563</xdr:rowOff>
    </xdr:from>
    <xdr:to>
      <xdr:col>55</xdr:col>
      <xdr:colOff>0</xdr:colOff>
      <xdr:row>38</xdr:row>
      <xdr:rowOff>10757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03213"/>
          <a:ext cx="8382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4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11379</xdr:rowOff>
    </xdr:from>
    <xdr:to>
      <xdr:col>50</xdr:col>
      <xdr:colOff>114300</xdr:colOff>
      <xdr:row>38</xdr:row>
      <xdr:rowOff>10757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154879"/>
          <a:ext cx="889000" cy="137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56431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11379</xdr:rowOff>
    </xdr:from>
    <xdr:to>
      <xdr:col>45</xdr:col>
      <xdr:colOff>177800</xdr:colOff>
      <xdr:row>38</xdr:row>
      <xdr:rowOff>46495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154879"/>
          <a:ext cx="889000" cy="14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34523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46495</xdr:rowOff>
    </xdr:from>
    <xdr:to>
      <xdr:col>41</xdr:col>
      <xdr:colOff>50800</xdr:colOff>
      <xdr:row>38</xdr:row>
      <xdr:rowOff>56185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561595"/>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8763</xdr:rowOff>
    </xdr:from>
    <xdr:to>
      <xdr:col>55</xdr:col>
      <xdr:colOff>50800</xdr:colOff>
      <xdr:row>37</xdr:row>
      <xdr:rowOff>110363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128211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131407</xdr:rowOff>
    </xdr:from>
    <xdr:to>
      <xdr:col>50</xdr:col>
      <xdr:colOff>165100</xdr:colOff>
      <xdr:row>38</xdr:row>
      <xdr:rowOff>61557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78084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2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132029</xdr:rowOff>
    </xdr:from>
    <xdr:to>
      <xdr:col>46</xdr:col>
      <xdr:colOff>38100</xdr:colOff>
      <xdr:row>30</xdr:row>
      <xdr:rowOff>62179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78706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4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167145</xdr:rowOff>
    </xdr:from>
    <xdr:to>
      <xdr:col>41</xdr:col>
      <xdr:colOff>101600</xdr:colOff>
      <xdr:row>38</xdr:row>
      <xdr:rowOff>97295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113822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5385</xdr:rowOff>
    </xdr:from>
    <xdr:to>
      <xdr:col>36</xdr:col>
      <xdr:colOff>165100</xdr:colOff>
      <xdr:row>38</xdr:row>
      <xdr:rowOff>106985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123512</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2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37127</xdr:rowOff>
    </xdr:from>
    <xdr:to>
      <xdr:col>55</xdr:col>
      <xdr:colOff>0</xdr:colOff>
      <xdr:row>54</xdr:row>
      <xdr:rowOff>134031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95427"/>
          <a:ext cx="838200" cy="9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120109</xdr:rowOff>
    </xdr:from>
    <xdr:to>
      <xdr:col>50</xdr:col>
      <xdr:colOff>114300</xdr:colOff>
      <xdr:row>54</xdr:row>
      <xdr:rowOff>134031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78409"/>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93139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88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120109</xdr:rowOff>
    </xdr:from>
    <xdr:to>
      <xdr:col>45</xdr:col>
      <xdr:colOff>177800</xdr:colOff>
      <xdr:row>55</xdr:row>
      <xdr:rowOff>56604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78409"/>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6636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86962</xdr:rowOff>
    </xdr:from>
    <xdr:to>
      <xdr:col>41</xdr:col>
      <xdr:colOff>50800</xdr:colOff>
      <xdr:row>55</xdr:row>
      <xdr:rowOff>56604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45262"/>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43990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157777</xdr:rowOff>
    </xdr:from>
    <xdr:to>
      <xdr:col>55</xdr:col>
      <xdr:colOff>50800</xdr:colOff>
      <xdr:row>54</xdr:row>
      <xdr:rowOff>87927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136204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2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83231</xdr:rowOff>
    </xdr:from>
    <xdr:to>
      <xdr:col>50</xdr:col>
      <xdr:colOff>165100</xdr:colOff>
      <xdr:row>55</xdr:row>
      <xdr:rowOff>13381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3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69309</xdr:rowOff>
    </xdr:from>
    <xdr:to>
      <xdr:col>46</xdr:col>
      <xdr:colOff>38100</xdr:colOff>
      <xdr:row>54</xdr:row>
      <xdr:rowOff>170909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162036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5804</xdr:rowOff>
    </xdr:from>
    <xdr:to>
      <xdr:col>41</xdr:col>
      <xdr:colOff>101600</xdr:colOff>
      <xdr:row>55</xdr:row>
      <xdr:rowOff>107404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98531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36162</xdr:rowOff>
    </xdr:from>
    <xdr:to>
      <xdr:col>36</xdr:col>
      <xdr:colOff>165100</xdr:colOff>
      <xdr:row>54</xdr:row>
      <xdr:rowOff>137762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19228</xdr:rowOff>
    </xdr:from>
    <xdr:to>
      <xdr:col>55</xdr:col>
      <xdr:colOff>0</xdr:colOff>
      <xdr:row>76</xdr:row>
      <xdr:rowOff>25217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049428"/>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68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19228</xdr:rowOff>
    </xdr:from>
    <xdr:to>
      <xdr:col>50</xdr:col>
      <xdr:colOff>114300</xdr:colOff>
      <xdr:row>76</xdr:row>
      <xdr:rowOff>29378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04942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15433</xdr:rowOff>
    </xdr:from>
    <xdr:to>
      <xdr:col>45</xdr:col>
      <xdr:colOff>177800</xdr:colOff>
      <xdr:row>76</xdr:row>
      <xdr:rowOff>29378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045633"/>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160164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88357</xdr:rowOff>
    </xdr:from>
    <xdr:to>
      <xdr:col>41</xdr:col>
      <xdr:colOff>50800</xdr:colOff>
      <xdr:row>76</xdr:row>
      <xdr:rowOff>15433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47107"/>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102694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56425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145867</xdr:rowOff>
    </xdr:from>
    <xdr:to>
      <xdr:col>55</xdr:col>
      <xdr:colOff>50800</xdr:colOff>
      <xdr:row>76</xdr:row>
      <xdr:rowOff>76017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124294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139878</xdr:rowOff>
    </xdr:from>
    <xdr:to>
      <xdr:col>50</xdr:col>
      <xdr:colOff>165100</xdr:colOff>
      <xdr:row>76</xdr:row>
      <xdr:rowOff>70027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61155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150028</xdr:rowOff>
    </xdr:from>
    <xdr:to>
      <xdr:col>46</xdr:col>
      <xdr:colOff>38100</xdr:colOff>
      <xdr:row>76</xdr:row>
      <xdr:rowOff>80178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71305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1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136083</xdr:rowOff>
    </xdr:from>
    <xdr:to>
      <xdr:col>41</xdr:col>
      <xdr:colOff>101600</xdr:colOff>
      <xdr:row>76</xdr:row>
      <xdr:rowOff>66233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57360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37557</xdr:rowOff>
    </xdr:from>
    <xdr:to>
      <xdr:col>36</xdr:col>
      <xdr:colOff>165100</xdr:colOff>
      <xdr:row>75</xdr:row>
      <xdr:rowOff>139157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8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141660</xdr:rowOff>
    </xdr:from>
    <xdr:to>
      <xdr:col>55</xdr:col>
      <xdr:colOff>0</xdr:colOff>
      <xdr:row>95</xdr:row>
      <xdr:rowOff>95842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257960"/>
          <a:ext cx="8382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76503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19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92870</xdr:rowOff>
    </xdr:from>
    <xdr:to>
      <xdr:col>50</xdr:col>
      <xdr:colOff>114300</xdr:colOff>
      <xdr:row>95</xdr:row>
      <xdr:rowOff>95842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3806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92870</xdr:rowOff>
    </xdr:from>
    <xdr:to>
      <xdr:col>45</xdr:col>
      <xdr:colOff>177800</xdr:colOff>
      <xdr:row>96</xdr:row>
      <xdr:rowOff>24715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380620"/>
          <a:ext cx="8890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24715</xdr:rowOff>
    </xdr:from>
    <xdr:to>
      <xdr:col>41</xdr:col>
      <xdr:colOff>50800</xdr:colOff>
      <xdr:row>96</xdr:row>
      <xdr:rowOff>51265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83915"/>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90860</xdr:rowOff>
    </xdr:from>
    <xdr:to>
      <xdr:col>55</xdr:col>
      <xdr:colOff>50800</xdr:colOff>
      <xdr:row>95</xdr:row>
      <xdr:rowOff>21010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113737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0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45042</xdr:rowOff>
    </xdr:from>
    <xdr:to>
      <xdr:col>50</xdr:col>
      <xdr:colOff>165100</xdr:colOff>
      <xdr:row>95</xdr:row>
      <xdr:rowOff>146642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137769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4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42070</xdr:rowOff>
    </xdr:from>
    <xdr:to>
      <xdr:col>46</xdr:col>
      <xdr:colOff>38100</xdr:colOff>
      <xdr:row>95</xdr:row>
      <xdr:rowOff>143670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3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160197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1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145365</xdr:rowOff>
    </xdr:from>
    <xdr:to>
      <xdr:col>41</xdr:col>
      <xdr:colOff>101600</xdr:colOff>
      <xdr:row>96</xdr:row>
      <xdr:rowOff>75515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4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66642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5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xdr:rowOff>
    </xdr:from>
    <xdr:to>
      <xdr:col>36</xdr:col>
      <xdr:colOff>165100</xdr:colOff>
      <xdr:row>96</xdr:row>
      <xdr:rowOff>102065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118592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72427</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58977"/>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72427</xdr:rowOff>
    </xdr:from>
    <xdr:to>
      <xdr:col>71</xdr:col>
      <xdr:colOff>177800</xdr:colOff>
      <xdr:row>39</xdr:row>
      <xdr:rowOff>98062</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58977"/>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21627</xdr:rowOff>
    </xdr:from>
    <xdr:to>
      <xdr:col>72</xdr:col>
      <xdr:colOff>38100</xdr:colOff>
      <xdr:row>39</xdr:row>
      <xdr:rowOff>123227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114354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47262</xdr:rowOff>
    </xdr:from>
    <xdr:to>
      <xdr:col>67</xdr:col>
      <xdr:colOff>101600</xdr:colOff>
      <xdr:row>39</xdr:row>
      <xdr:rowOff>148862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139989</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6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105829</xdr:rowOff>
    </xdr:from>
    <xdr:to>
      <xdr:col>85</xdr:col>
      <xdr:colOff>127000</xdr:colOff>
      <xdr:row>75</xdr:row>
      <xdr:rowOff>113030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964579"/>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45826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33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105829</xdr:rowOff>
    </xdr:from>
    <xdr:to>
      <xdr:col>81</xdr:col>
      <xdr:colOff>50800</xdr:colOff>
      <xdr:row>75</xdr:row>
      <xdr:rowOff>124346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89294</xdr:rowOff>
    </xdr:from>
    <xdr:to>
      <xdr:col>76</xdr:col>
      <xdr:colOff>114300</xdr:colOff>
      <xdr:row>75</xdr:row>
      <xdr:rowOff>124346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94804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54584</xdr:rowOff>
    </xdr:from>
    <xdr:to>
      <xdr:col>71</xdr:col>
      <xdr:colOff>177800</xdr:colOff>
      <xdr:row>75</xdr:row>
      <xdr:rowOff>89294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913334"/>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62230</xdr:rowOff>
    </xdr:from>
    <xdr:to>
      <xdr:col>85</xdr:col>
      <xdr:colOff>177800</xdr:colOff>
      <xdr:row>75</xdr:row>
      <xdr:rowOff>163830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40657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55029</xdr:rowOff>
    </xdr:from>
    <xdr:to>
      <xdr:col>81</xdr:col>
      <xdr:colOff>101600</xdr:colOff>
      <xdr:row>75</xdr:row>
      <xdr:rowOff>156629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147756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73546</xdr:rowOff>
    </xdr:from>
    <xdr:to>
      <xdr:col>76</xdr:col>
      <xdr:colOff>165100</xdr:colOff>
      <xdr:row>76</xdr:row>
      <xdr:rowOff>3696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20223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38494</xdr:rowOff>
    </xdr:from>
    <xdr:to>
      <xdr:col>72</xdr:col>
      <xdr:colOff>38100</xdr:colOff>
      <xdr:row>75</xdr:row>
      <xdr:rowOff>140094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131221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9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3784</xdr:rowOff>
    </xdr:from>
    <xdr:to>
      <xdr:col>67</xdr:col>
      <xdr:colOff>101600</xdr:colOff>
      <xdr:row>75</xdr:row>
      <xdr:rowOff>105384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8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96511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9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3626</xdr:rowOff>
    </xdr:from>
    <xdr:to>
      <xdr:col>85</xdr:col>
      <xdr:colOff>126364</xdr:colOff>
      <xdr:row>97</xdr:row>
      <xdr:rowOff>100267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05576"/>
          <a:ext cx="1269" cy="112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104094</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100267</xdr:rowOff>
    </xdr:from>
    <xdr:to>
      <xdr:col>86</xdr:col>
      <xdr:colOff>25400</xdr:colOff>
      <xdr:row>97</xdr:row>
      <xdr:rowOff>100267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73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121753</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3626</xdr:rowOff>
    </xdr:from>
    <xdr:to>
      <xdr:col>86</xdr:col>
      <xdr:colOff>25400</xdr:colOff>
      <xdr:row>91</xdr:row>
      <xdr:rowOff>3626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05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118669</xdr:rowOff>
    </xdr:from>
    <xdr:to>
      <xdr:col>85</xdr:col>
      <xdr:colOff>127000</xdr:colOff>
      <xdr:row>95</xdr:row>
      <xdr:rowOff>138728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063519"/>
          <a:ext cx="838200" cy="3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82072</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198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103645</xdr:rowOff>
    </xdr:from>
    <xdr:to>
      <xdr:col>85</xdr:col>
      <xdr:colOff>177800</xdr:colOff>
      <xdr:row>95</xdr:row>
      <xdr:rowOff>33795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2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138728</xdr:rowOff>
    </xdr:from>
    <xdr:to>
      <xdr:col>81</xdr:col>
      <xdr:colOff>50800</xdr:colOff>
      <xdr:row>97</xdr:row>
      <xdr:rowOff>119469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26478"/>
          <a:ext cx="889000" cy="3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162680</xdr:rowOff>
    </xdr:from>
    <xdr:to>
      <xdr:col>81</xdr:col>
      <xdr:colOff>101600</xdr:colOff>
      <xdr:row>94</xdr:row>
      <xdr:rowOff>92830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1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109357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588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104896</xdr:rowOff>
    </xdr:from>
    <xdr:to>
      <xdr:col>76</xdr:col>
      <xdr:colOff>114300</xdr:colOff>
      <xdr:row>97</xdr:row>
      <xdr:rowOff>119469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392646"/>
          <a:ext cx="889000" cy="3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91242</xdr:rowOff>
    </xdr:from>
    <xdr:to>
      <xdr:col>76</xdr:col>
      <xdr:colOff>165100</xdr:colOff>
      <xdr:row>97</xdr:row>
      <xdr:rowOff>21392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37919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104896</xdr:rowOff>
    </xdr:from>
    <xdr:to>
      <xdr:col>71</xdr:col>
      <xdr:colOff>177800</xdr:colOff>
      <xdr:row>96</xdr:row>
      <xdr:rowOff>101752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92646"/>
          <a:ext cx="889000" cy="1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23864</xdr:rowOff>
    </xdr:from>
    <xdr:to>
      <xdr:col>72</xdr:col>
      <xdr:colOff>38100</xdr:colOff>
      <xdr:row>96</xdr:row>
      <xdr:rowOff>125464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116591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5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67926</xdr:rowOff>
    </xdr:from>
    <xdr:to>
      <xdr:col>67</xdr:col>
      <xdr:colOff>101600</xdr:colOff>
      <xdr:row>96</xdr:row>
      <xdr:rowOff>169526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160653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6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67869</xdr:rowOff>
    </xdr:from>
    <xdr:to>
      <xdr:col>85</xdr:col>
      <xdr:colOff>177800</xdr:colOff>
      <xdr:row>93</xdr:row>
      <xdr:rowOff>169469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90746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8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87928</xdr:rowOff>
    </xdr:from>
    <xdr:to>
      <xdr:col>81</xdr:col>
      <xdr:colOff>101600</xdr:colOff>
      <xdr:row>96</xdr:row>
      <xdr:rowOff>18078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9205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46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68669</xdr:rowOff>
    </xdr:from>
    <xdr:to>
      <xdr:col>76</xdr:col>
      <xdr:colOff>165100</xdr:colOff>
      <xdr:row>97</xdr:row>
      <xdr:rowOff>170269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161396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7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54096</xdr:rowOff>
    </xdr:from>
    <xdr:to>
      <xdr:col>72</xdr:col>
      <xdr:colOff>38100</xdr:colOff>
      <xdr:row>95</xdr:row>
      <xdr:rowOff>155696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773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1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50952</xdr:rowOff>
    </xdr:from>
    <xdr:to>
      <xdr:col>67</xdr:col>
      <xdr:colOff>101600</xdr:colOff>
      <xdr:row>96</xdr:row>
      <xdr:rowOff>152552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169079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2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31278</xdr:rowOff>
    </xdr:from>
    <xdr:to>
      <xdr:col>116</xdr:col>
      <xdr:colOff>63500</xdr:colOff>
      <xdr:row>37</xdr:row>
      <xdr:rowOff>76672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374928"/>
          <a:ext cx="8382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31278</xdr:rowOff>
    </xdr:from>
    <xdr:to>
      <xdr:col>111</xdr:col>
      <xdr:colOff>177800</xdr:colOff>
      <xdr:row>37</xdr:row>
      <xdr:rowOff>50219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37492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105084</xdr:rowOff>
    </xdr:from>
    <xdr:to>
      <xdr:col>107</xdr:col>
      <xdr:colOff>50800</xdr:colOff>
      <xdr:row>37</xdr:row>
      <xdr:rowOff>50219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10583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105084</xdr:rowOff>
    </xdr:from>
    <xdr:to>
      <xdr:col>102</xdr:col>
      <xdr:colOff>114300</xdr:colOff>
      <xdr:row>35</xdr:row>
      <xdr:rowOff>131536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10583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25872</xdr:rowOff>
    </xdr:from>
    <xdr:to>
      <xdr:col>116</xdr:col>
      <xdr:colOff>114300</xdr:colOff>
      <xdr:row>37</xdr:row>
      <xdr:rowOff>127472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4299</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4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151928</xdr:rowOff>
    </xdr:from>
    <xdr:to>
      <xdr:col>112</xdr:col>
      <xdr:colOff>38100</xdr:colOff>
      <xdr:row>37</xdr:row>
      <xdr:rowOff>82078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73205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170869</xdr:rowOff>
    </xdr:from>
    <xdr:to>
      <xdr:col>107</xdr:col>
      <xdr:colOff>101600</xdr:colOff>
      <xdr:row>37</xdr:row>
      <xdr:rowOff>101019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92146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54284</xdr:rowOff>
    </xdr:from>
    <xdr:to>
      <xdr:col>102</xdr:col>
      <xdr:colOff>165100</xdr:colOff>
      <xdr:row>35</xdr:row>
      <xdr:rowOff>155884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961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8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2013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17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984</xdr:rowOff>
    </xdr:from>
    <xdr:to>
      <xdr:col>116</xdr:col>
      <xdr:colOff>63500</xdr:colOff>
      <xdr:row>57</xdr:row>
      <xdr:rowOff>20131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9773634"/>
          <a:ext cx="838200" cy="1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12245</xdr:rowOff>
    </xdr:from>
    <xdr:ext cx="534377"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8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984</xdr:rowOff>
    </xdr:from>
    <xdr:to>
      <xdr:col>111</xdr:col>
      <xdr:colOff>177800</xdr:colOff>
      <xdr:row>57</xdr:row>
      <xdr:rowOff>93762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9773634"/>
          <a:ext cx="889000" cy="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56224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80003</xdr:rowOff>
    </xdr:from>
    <xdr:to>
      <xdr:col>107</xdr:col>
      <xdr:colOff>50800</xdr:colOff>
      <xdr:row>57</xdr:row>
      <xdr:rowOff>93762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852653"/>
          <a:ext cx="889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67778</xdr:rowOff>
    </xdr:from>
    <xdr:to>
      <xdr:col>102</xdr:col>
      <xdr:colOff>114300</xdr:colOff>
      <xdr:row>57</xdr:row>
      <xdr:rowOff>80003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9840428"/>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90502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100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84810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100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140781</xdr:rowOff>
    </xdr:from>
    <xdr:to>
      <xdr:col>116</xdr:col>
      <xdr:colOff>114300</xdr:colOff>
      <xdr:row>57</xdr:row>
      <xdr:rowOff>70931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7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163658</xdr:rowOff>
    </xdr:from>
    <xdr:ext cx="534377"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5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121634</xdr:rowOff>
    </xdr:from>
    <xdr:to>
      <xdr:col>112</xdr:col>
      <xdr:colOff>38100</xdr:colOff>
      <xdr:row>57</xdr:row>
      <xdr:rowOff>51784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7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68311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56111" y="94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42962</xdr:rowOff>
    </xdr:from>
    <xdr:to>
      <xdr:col>107</xdr:col>
      <xdr:colOff>101600</xdr:colOff>
      <xdr:row>57</xdr:row>
      <xdr:rowOff>144562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8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135689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67111" y="990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29203</xdr:rowOff>
    </xdr:from>
    <xdr:to>
      <xdr:col>102</xdr:col>
      <xdr:colOff>165100</xdr:colOff>
      <xdr:row>57</xdr:row>
      <xdr:rowOff>130803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8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147330</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278111" y="957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16978</xdr:rowOff>
    </xdr:from>
    <xdr:to>
      <xdr:col>98</xdr:col>
      <xdr:colOff>38100</xdr:colOff>
      <xdr:row>57</xdr:row>
      <xdr:rowOff>118578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7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135105</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389111" y="95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96189</xdr:rowOff>
    </xdr:from>
    <xdr:to>
      <xdr:col>116</xdr:col>
      <xdr:colOff>63500</xdr:colOff>
      <xdr:row>75</xdr:row>
      <xdr:rowOff>143167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2954939"/>
          <a:ext cx="8382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118859</xdr:rowOff>
    </xdr:from>
    <xdr:to>
      <xdr:col>111</xdr:col>
      <xdr:colOff>177800</xdr:colOff>
      <xdr:row>75</xdr:row>
      <xdr:rowOff>143167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0434300" y="1297760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118859</xdr:rowOff>
    </xdr:from>
    <xdr:to>
      <xdr:col>107</xdr:col>
      <xdr:colOff>50800</xdr:colOff>
      <xdr:row>75</xdr:row>
      <xdr:rowOff>144691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9545300" y="12977609"/>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144691</xdr:rowOff>
    </xdr:from>
    <xdr:to>
      <xdr:col>102</xdr:col>
      <xdr:colOff>114300</xdr:colOff>
      <xdr:row>76</xdr:row>
      <xdr:rowOff>12522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3003441"/>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45389</xdr:rowOff>
    </xdr:from>
    <xdr:to>
      <xdr:col>116</xdr:col>
      <xdr:colOff>114300</xdr:colOff>
      <xdr:row>75</xdr:row>
      <xdr:rowOff>146989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29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23816</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28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92367</xdr:rowOff>
    </xdr:from>
    <xdr:to>
      <xdr:col>112</xdr:col>
      <xdr:colOff>38100</xdr:colOff>
      <xdr:row>76</xdr:row>
      <xdr:rowOff>22516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29511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13643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30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68059</xdr:rowOff>
    </xdr:from>
    <xdr:to>
      <xdr:col>107</xdr:col>
      <xdr:colOff>101600</xdr:colOff>
      <xdr:row>75</xdr:row>
      <xdr:rowOff>169659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2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14736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27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93891</xdr:rowOff>
    </xdr:from>
    <xdr:to>
      <xdr:col>102</xdr:col>
      <xdr:colOff>165100</xdr:colOff>
      <xdr:row>76</xdr:row>
      <xdr:rowOff>24042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2952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15167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304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133172</xdr:rowOff>
    </xdr:from>
    <xdr:to>
      <xdr:col>98</xdr:col>
      <xdr:colOff>38100</xdr:colOff>
      <xdr:row>76</xdr:row>
      <xdr:rowOff>63323</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54449</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618,539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166,947</a:t>
          </a:r>
          <a:r>
            <a:rPr kumimoji="1" lang="ja-JP" altLang="en-US" sz="1300">
              <a:latin typeface="ＭＳ Ｐゴシック" panose="020B0600070205080204" pitchFamily="50" charset="-128"/>
              <a:ea typeface="ＭＳ Ｐゴシック" panose="020B0600070205080204" pitchFamily="50" charset="-128"/>
            </a:rPr>
            <a:t>円と類似団体内平均値をわずかに上回る水準にあり、令和４年度は前年度から比較すると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減少した。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これは子育て世帯臨時特別給付金や住民税非課税世帯臨時特別給付金の減などによる。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もう一つの主な構成項目である人件費は、住民一人当たり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117,930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も高い水準にあるが、これは市立教育機関や保育所等の直営福祉施設の差が主な要因であると考えられる。令和４年度は期末勤勉手当や共済組合負担金の増など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66,083</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円となっており、前年度から比較すると自宅療養者配食サービスの増やナゴヤ応援寄附金募集経費の増などにより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増加したものの、効率的な執行に努めたことにより類似団体内平均値と比べて低い水準にある。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55,810</a:t>
          </a:r>
          <a:r>
            <a:rPr kumimoji="1" lang="ja-JP" altLang="en-US" sz="1300">
              <a:latin typeface="ＭＳ Ｐゴシック" panose="020B0600070205080204" pitchFamily="50" charset="-128"/>
              <a:ea typeface="ＭＳ Ｐゴシック" panose="020B0600070205080204" pitchFamily="50" charset="-128"/>
            </a:rPr>
            <a:t>円と類似団体内平均値と比べて高い水準にあり、前年度から比較すると</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増加した。これは新型コロナウイルス感染症に係る自宅療養者等への医療提供事業や地域経済活性化促進事業（プレミアム付商品券発行事業）の増などによる。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2,294,854
2,208,571
326.50
1,435,285,544
1,419,455,934
8,202,243
664,266,118
1,381,520,504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100512</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61561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100512</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141713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38463</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535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154396</xdr:rowOff>
    </xdr:from>
    <xdr:to>
      <xdr:col>10</xdr:col>
      <xdr:colOff>114300</xdr:colOff>
      <xdr:row>38</xdr:row>
      <xdr:rowOff>38463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980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87828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54610</xdr:rowOff>
    </xdr:from>
    <xdr:to>
      <xdr:col>24</xdr:col>
      <xdr:colOff>114300</xdr:colOff>
      <xdr:row>38</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49712</xdr:rowOff>
    </xdr:from>
    <xdr:to>
      <xdr:col>20</xdr:col>
      <xdr:colOff>38100</xdr:colOff>
      <xdr:row>38</xdr:row>
      <xdr:rowOff>151312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142439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54610</xdr:rowOff>
    </xdr:from>
    <xdr:to>
      <xdr:col>15</xdr:col>
      <xdr:colOff>101600</xdr:colOff>
      <xdr:row>38</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147337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159113</xdr:rowOff>
    </xdr:from>
    <xdr:to>
      <xdr:col>10</xdr:col>
      <xdr:colOff>165100</xdr:colOff>
      <xdr:row>38</xdr:row>
      <xdr:rowOff>89263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80390</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103596</xdr:rowOff>
    </xdr:from>
    <xdr:to>
      <xdr:col>6</xdr:col>
      <xdr:colOff>38100</xdr:colOff>
      <xdr:row>38</xdr:row>
      <xdr:rowOff>33745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24873</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51562</xdr:rowOff>
    </xdr:from>
    <xdr:to>
      <xdr:col>24</xdr:col>
      <xdr:colOff>63500</xdr:colOff>
      <xdr:row>59</xdr:row>
      <xdr:rowOff>559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95662"/>
          <a:ext cx="8382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28477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2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34607</xdr:rowOff>
    </xdr:from>
    <xdr:to>
      <xdr:col>19</xdr:col>
      <xdr:colOff>177800</xdr:colOff>
      <xdr:row>59</xdr:row>
      <xdr:rowOff>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34607</xdr:rowOff>
    </xdr:from>
    <xdr:to>
      <xdr:col>15</xdr:col>
      <xdr:colOff>50800</xdr:colOff>
      <xdr:row>59</xdr:row>
      <xdr:rowOff>107848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950007"/>
          <a:ext cx="8890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86703</xdr:rowOff>
    </xdr:from>
    <xdr:to>
      <xdr:col>10</xdr:col>
      <xdr:colOff>114300</xdr:colOff>
      <xdr:row>59</xdr:row>
      <xdr:rowOff>107848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202253"/>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762</xdr:rowOff>
    </xdr:from>
    <xdr:to>
      <xdr:col>24</xdr:col>
      <xdr:colOff>114300</xdr:colOff>
      <xdr:row>58</xdr:row>
      <xdr:rowOff>102362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23639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121209</xdr:rowOff>
    </xdr:from>
    <xdr:to>
      <xdr:col>20</xdr:col>
      <xdr:colOff>38100</xdr:colOff>
      <xdr:row>59</xdr:row>
      <xdr:rowOff>51359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42486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155257</xdr:rowOff>
    </xdr:from>
    <xdr:to>
      <xdr:col>15</xdr:col>
      <xdr:colOff>101600</xdr:colOff>
      <xdr:row>52</xdr:row>
      <xdr:rowOff>85407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76534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57048</xdr:rowOff>
    </xdr:from>
    <xdr:to>
      <xdr:col>10</xdr:col>
      <xdr:colOff>165100</xdr:colOff>
      <xdr:row>59</xdr:row>
      <xdr:rowOff>158648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149775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35903</xdr:rowOff>
    </xdr:from>
    <xdr:to>
      <xdr:col>6</xdr:col>
      <xdr:colOff>38100</xdr:colOff>
      <xdr:row>59</xdr:row>
      <xdr:rowOff>137503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128630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101798</xdr:rowOff>
    </xdr:from>
    <xdr:to>
      <xdr:col>24</xdr:col>
      <xdr:colOff>63500</xdr:colOff>
      <xdr:row>74</xdr:row>
      <xdr:rowOff>138640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89098"/>
          <a:ext cx="8382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85341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72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101798</xdr:rowOff>
    </xdr:from>
    <xdr:to>
      <xdr:col>19</xdr:col>
      <xdr:colOff>177800</xdr:colOff>
      <xdr:row>76</xdr:row>
      <xdr:rowOff>35979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89098"/>
          <a:ext cx="889000" cy="2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35979</xdr:rowOff>
    </xdr:from>
    <xdr:to>
      <xdr:col>15</xdr:col>
      <xdr:colOff>50800</xdr:colOff>
      <xdr:row>76</xdr:row>
      <xdr:rowOff>99202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66179"/>
          <a:ext cx="889000" cy="6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99202</xdr:rowOff>
    </xdr:from>
    <xdr:to>
      <xdr:col>10</xdr:col>
      <xdr:colOff>114300</xdr:colOff>
      <xdr:row>76</xdr:row>
      <xdr:rowOff>157722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29402"/>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87840</xdr:rowOff>
    </xdr:from>
    <xdr:to>
      <xdr:col>24</xdr:col>
      <xdr:colOff>114300</xdr:colOff>
      <xdr:row>75</xdr:row>
      <xdr:rowOff>17990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110717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2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50998</xdr:rowOff>
    </xdr:from>
    <xdr:to>
      <xdr:col>20</xdr:col>
      <xdr:colOff>38100</xdr:colOff>
      <xdr:row>74</xdr:row>
      <xdr:rowOff>152598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3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169125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1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156629</xdr:rowOff>
    </xdr:from>
    <xdr:to>
      <xdr:col>15</xdr:col>
      <xdr:colOff>101600</xdr:colOff>
      <xdr:row>76</xdr:row>
      <xdr:rowOff>86779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0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48402</xdr:rowOff>
    </xdr:from>
    <xdr:to>
      <xdr:col>10</xdr:col>
      <xdr:colOff>165100</xdr:colOff>
      <xdr:row>76</xdr:row>
      <xdr:rowOff>150002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7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106922</xdr:rowOff>
    </xdr:from>
    <xdr:to>
      <xdr:col>6</xdr:col>
      <xdr:colOff>38100</xdr:colOff>
      <xdr:row>77</xdr:row>
      <xdr:rowOff>37072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28199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145786</xdr:rowOff>
    </xdr:from>
    <xdr:to>
      <xdr:col>24</xdr:col>
      <xdr:colOff>62865</xdr:colOff>
      <xdr:row>97</xdr:row>
      <xdr:rowOff>89236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6286"/>
          <a:ext cx="1270" cy="114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93063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89236</xdr:rowOff>
    </xdr:from>
    <xdr:to>
      <xdr:col>24</xdr:col>
      <xdr:colOff>152400</xdr:colOff>
      <xdr:row>97</xdr:row>
      <xdr:rowOff>89236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92463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145786</xdr:rowOff>
    </xdr:from>
    <xdr:to>
      <xdr:col>24</xdr:col>
      <xdr:colOff>152400</xdr:colOff>
      <xdr:row>90</xdr:row>
      <xdr:rowOff>145786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30087</xdr:rowOff>
    </xdr:from>
    <xdr:to>
      <xdr:col>24</xdr:col>
      <xdr:colOff>63500</xdr:colOff>
      <xdr:row>96</xdr:row>
      <xdr:rowOff>25915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17837"/>
          <a:ext cx="838200" cy="1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37952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59525</xdr:rowOff>
    </xdr:from>
    <xdr:to>
      <xdr:col>24</xdr:col>
      <xdr:colOff>114300</xdr:colOff>
      <xdr:row>95</xdr:row>
      <xdr:rowOff>161125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25915</xdr:rowOff>
    </xdr:from>
    <xdr:to>
      <xdr:col>19</xdr:col>
      <xdr:colOff>177800</xdr:colOff>
      <xdr:row>98</xdr:row>
      <xdr:rowOff>62033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85115"/>
          <a:ext cx="889000" cy="3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101616</xdr:rowOff>
    </xdr:from>
    <xdr:to>
      <xdr:col>20</xdr:col>
      <xdr:colOff>38100</xdr:colOff>
      <xdr:row>96</xdr:row>
      <xdr:rowOff>31766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48293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1369</xdr:rowOff>
    </xdr:from>
    <xdr:to>
      <xdr:col>15</xdr:col>
      <xdr:colOff>50800</xdr:colOff>
      <xdr:row>98</xdr:row>
      <xdr:rowOff>62033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32019"/>
          <a:ext cx="889000" cy="2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35179</xdr:rowOff>
    </xdr:from>
    <xdr:to>
      <xdr:col>15</xdr:col>
      <xdr:colOff>101600</xdr:colOff>
      <xdr:row>98</xdr:row>
      <xdr:rowOff>136779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127906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1369</xdr:rowOff>
    </xdr:from>
    <xdr:to>
      <xdr:col>10</xdr:col>
      <xdr:colOff>114300</xdr:colOff>
      <xdr:row>97</xdr:row>
      <xdr:rowOff>38173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3201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101616</xdr:rowOff>
    </xdr:from>
    <xdr:to>
      <xdr:col>10</xdr:col>
      <xdr:colOff>165100</xdr:colOff>
      <xdr:row>99</xdr:row>
      <xdr:rowOff>31766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90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22893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128419</xdr:rowOff>
    </xdr:from>
    <xdr:to>
      <xdr:col>6</xdr:col>
      <xdr:colOff>38100</xdr:colOff>
      <xdr:row>99</xdr:row>
      <xdr:rowOff>58569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3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150737</xdr:rowOff>
    </xdr:from>
    <xdr:to>
      <xdr:col>24</xdr:col>
      <xdr:colOff>114300</xdr:colOff>
      <xdr:row>95</xdr:row>
      <xdr:rowOff>80887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2164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146565</xdr:rowOff>
    </xdr:from>
    <xdr:to>
      <xdr:col>20</xdr:col>
      <xdr:colOff>38100</xdr:colOff>
      <xdr:row>96</xdr:row>
      <xdr:rowOff>76715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67842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2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11233</xdr:rowOff>
    </xdr:from>
    <xdr:to>
      <xdr:col>15</xdr:col>
      <xdr:colOff>101600</xdr:colOff>
      <xdr:row>98</xdr:row>
      <xdr:rowOff>112833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129360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8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122019</xdr:rowOff>
    </xdr:from>
    <xdr:to>
      <xdr:col>10</xdr:col>
      <xdr:colOff>165100</xdr:colOff>
      <xdr:row>97</xdr:row>
      <xdr:rowOff>52169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68696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158823</xdr:rowOff>
    </xdr:from>
    <xdr:to>
      <xdr:col>6</xdr:col>
      <xdr:colOff>38100</xdr:colOff>
      <xdr:row>97</xdr:row>
      <xdr:rowOff>88973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105500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9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62230</xdr:rowOff>
    </xdr:from>
    <xdr:to>
      <xdr:col>55</xdr:col>
      <xdr:colOff>0</xdr:colOff>
      <xdr:row>38</xdr:row>
      <xdr:rowOff>101600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7733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76217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76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167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120667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83820</xdr:rowOff>
    </xdr:from>
    <xdr:to>
      <xdr:col>45</xdr:col>
      <xdr:colOff>177800</xdr:colOff>
      <xdr:row>38</xdr:row>
      <xdr:rowOff>121920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99077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83820</xdr:rowOff>
    </xdr:from>
    <xdr:to>
      <xdr:col>41</xdr:col>
      <xdr:colOff>50800</xdr:colOff>
      <xdr:row>38</xdr:row>
      <xdr:rowOff>87630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170197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9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xdr:rowOff>
    </xdr:from>
    <xdr:to>
      <xdr:col>55</xdr:col>
      <xdr:colOff>50800</xdr:colOff>
      <xdr:row>38</xdr:row>
      <xdr:rowOff>113030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97807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143527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65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163847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33020</xdr:rowOff>
    </xdr:from>
    <xdr:to>
      <xdr:col>41</xdr:col>
      <xdr:colOff>101600</xdr:colOff>
      <xdr:row>38</xdr:row>
      <xdr:rowOff>134620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125747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36830</xdr:rowOff>
    </xdr:from>
    <xdr:to>
      <xdr:col>36</xdr:col>
      <xdr:colOff>165100</xdr:colOff>
      <xdr:row>38</xdr:row>
      <xdr:rowOff>138430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129557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133858</xdr:rowOff>
    </xdr:from>
    <xdr:to>
      <xdr:col>55</xdr:col>
      <xdr:colOff>0</xdr:colOff>
      <xdr:row>58</xdr:row>
      <xdr:rowOff>138430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779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132842</xdr:rowOff>
    </xdr:from>
    <xdr:to>
      <xdr:col>50</xdr:col>
      <xdr:colOff>114300</xdr:colOff>
      <xdr:row>58</xdr:row>
      <xdr:rowOff>138430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132842</xdr:rowOff>
    </xdr:from>
    <xdr:to>
      <xdr:col>45</xdr:col>
      <xdr:colOff>177800</xdr:colOff>
      <xdr:row>58</xdr:row>
      <xdr:rowOff>142621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76942"/>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141478</xdr:rowOff>
    </xdr:from>
    <xdr:to>
      <xdr:col>41</xdr:col>
      <xdr:colOff>50800</xdr:colOff>
      <xdr:row>58</xdr:row>
      <xdr:rowOff>142621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855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83058</xdr:rowOff>
    </xdr:from>
    <xdr:to>
      <xdr:col>55</xdr:col>
      <xdr:colOff>50800</xdr:colOff>
      <xdr:row>59</xdr:row>
      <xdr:rowOff>13208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169435</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4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87630</xdr:rowOff>
    </xdr:from>
    <xdr:to>
      <xdr:col>50</xdr:col>
      <xdr:colOff>165100</xdr:colOff>
      <xdr:row>59</xdr:row>
      <xdr:rowOff>17780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8907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82042</xdr:rowOff>
    </xdr:from>
    <xdr:to>
      <xdr:col>46</xdr:col>
      <xdr:colOff>38100</xdr:colOff>
      <xdr:row>59</xdr:row>
      <xdr:rowOff>12192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3319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91821</xdr:rowOff>
    </xdr:from>
    <xdr:to>
      <xdr:col>41</xdr:col>
      <xdr:colOff>101600</xdr:colOff>
      <xdr:row>59</xdr:row>
      <xdr:rowOff>21971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13098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90678</xdr:rowOff>
    </xdr:from>
    <xdr:to>
      <xdr:col>36</xdr:col>
      <xdr:colOff>165100</xdr:colOff>
      <xdr:row>59</xdr:row>
      <xdr:rowOff>20828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11955</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2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53180</xdr:rowOff>
    </xdr:from>
    <xdr:to>
      <xdr:col>55</xdr:col>
      <xdr:colOff>0</xdr:colOff>
      <xdr:row>76</xdr:row>
      <xdr:rowOff>56674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083380"/>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112884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14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53180</xdr:rowOff>
    </xdr:from>
    <xdr:to>
      <xdr:col>50</xdr:col>
      <xdr:colOff>114300</xdr:colOff>
      <xdr:row>76</xdr:row>
      <xdr:rowOff>93196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083380"/>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109650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93196</xdr:rowOff>
    </xdr:from>
    <xdr:to>
      <xdr:col>45</xdr:col>
      <xdr:colOff>177800</xdr:colOff>
      <xdr:row>77</xdr:row>
      <xdr:rowOff>40149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123396"/>
          <a:ext cx="889000" cy="1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138498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36874</xdr:rowOff>
    </xdr:from>
    <xdr:to>
      <xdr:col>41</xdr:col>
      <xdr:colOff>50800</xdr:colOff>
      <xdr:row>77</xdr:row>
      <xdr:rowOff>40149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238524"/>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54199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5874</xdr:rowOff>
    </xdr:from>
    <xdr:to>
      <xdr:col>55</xdr:col>
      <xdr:colOff>50800</xdr:colOff>
      <xdr:row>76</xdr:row>
      <xdr:rowOff>107474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0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28752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8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2380</xdr:rowOff>
    </xdr:from>
    <xdr:to>
      <xdr:col>50</xdr:col>
      <xdr:colOff>165100</xdr:colOff>
      <xdr:row>76</xdr:row>
      <xdr:rowOff>103980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120507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42396</xdr:rowOff>
    </xdr:from>
    <xdr:to>
      <xdr:col>46</xdr:col>
      <xdr:colOff>38100</xdr:colOff>
      <xdr:row>76</xdr:row>
      <xdr:rowOff>143996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0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160523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8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160799</xdr:rowOff>
    </xdr:from>
    <xdr:to>
      <xdr:col>41</xdr:col>
      <xdr:colOff>101600</xdr:colOff>
      <xdr:row>77</xdr:row>
      <xdr:rowOff>90949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107477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157524</xdr:rowOff>
    </xdr:from>
    <xdr:to>
      <xdr:col>36</xdr:col>
      <xdr:colOff>165100</xdr:colOff>
      <xdr:row>77</xdr:row>
      <xdr:rowOff>87674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1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104201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9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83099</xdr:rowOff>
    </xdr:from>
    <xdr:to>
      <xdr:col>55</xdr:col>
      <xdr:colOff>0</xdr:colOff>
      <xdr:row>95</xdr:row>
      <xdr:rowOff>114737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370849"/>
          <a:ext cx="8382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29847</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4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114737</xdr:rowOff>
    </xdr:from>
    <xdr:to>
      <xdr:col>50</xdr:col>
      <xdr:colOff>114300</xdr:colOff>
      <xdr:row>95</xdr:row>
      <xdr:rowOff>127012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127012</xdr:rowOff>
    </xdr:from>
    <xdr:to>
      <xdr:col>45</xdr:col>
      <xdr:colOff>177800</xdr:colOff>
      <xdr:row>95</xdr:row>
      <xdr:rowOff>169373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14762"/>
          <a:ext cx="889000" cy="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149392</xdr:rowOff>
    </xdr:from>
    <xdr:to>
      <xdr:col>41</xdr:col>
      <xdr:colOff>50800</xdr:colOff>
      <xdr:row>95</xdr:row>
      <xdr:rowOff>169373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437142"/>
          <a:ext cx="889000" cy="1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32377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23530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32299</xdr:rowOff>
    </xdr:from>
    <xdr:to>
      <xdr:col>55</xdr:col>
      <xdr:colOff>50800</xdr:colOff>
      <xdr:row>95</xdr:row>
      <xdr:rowOff>133899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10726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63937</xdr:rowOff>
    </xdr:from>
    <xdr:to>
      <xdr:col>50</xdr:col>
      <xdr:colOff>165100</xdr:colOff>
      <xdr:row>95</xdr:row>
      <xdr:rowOff>165537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156664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76212</xdr:rowOff>
    </xdr:from>
    <xdr:to>
      <xdr:col>46</xdr:col>
      <xdr:colOff>38100</xdr:colOff>
      <xdr:row>96</xdr:row>
      <xdr:rowOff>6362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168939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118573</xdr:rowOff>
    </xdr:from>
    <xdr:to>
      <xdr:col>41</xdr:col>
      <xdr:colOff>101600</xdr:colOff>
      <xdr:row>96</xdr:row>
      <xdr:rowOff>48723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39850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98592</xdr:rowOff>
    </xdr:from>
    <xdr:to>
      <xdr:col>36</xdr:col>
      <xdr:colOff>165100</xdr:colOff>
      <xdr:row>96</xdr:row>
      <xdr:rowOff>28742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8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19869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7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26380</xdr:rowOff>
    </xdr:from>
    <xdr:to>
      <xdr:col>85</xdr:col>
      <xdr:colOff>127000</xdr:colOff>
      <xdr:row>35</xdr:row>
      <xdr:rowOff>132352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027130"/>
          <a:ext cx="838200" cy="10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50709</xdr:rowOff>
    </xdr:from>
    <xdr:to>
      <xdr:col>81</xdr:col>
      <xdr:colOff>50800</xdr:colOff>
      <xdr:row>35</xdr:row>
      <xdr:rowOff>132352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05145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124351</xdr:rowOff>
    </xdr:from>
    <xdr:to>
      <xdr:col>76</xdr:col>
      <xdr:colOff>114300</xdr:colOff>
      <xdr:row>35</xdr:row>
      <xdr:rowOff>50709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782201"/>
          <a:ext cx="889000" cy="2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121864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124351</xdr:rowOff>
    </xdr:from>
    <xdr:to>
      <xdr:col>71</xdr:col>
      <xdr:colOff>177800</xdr:colOff>
      <xdr:row>36</xdr:row>
      <xdr:rowOff>19685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782201"/>
          <a:ext cx="889000" cy="40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147030</xdr:rowOff>
    </xdr:from>
    <xdr:to>
      <xdr:col>85</xdr:col>
      <xdr:colOff>177800</xdr:colOff>
      <xdr:row>35</xdr:row>
      <xdr:rowOff>77180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97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169907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8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81552</xdr:rowOff>
    </xdr:from>
    <xdr:to>
      <xdr:col>81</xdr:col>
      <xdr:colOff>101600</xdr:colOff>
      <xdr:row>36</xdr:row>
      <xdr:rowOff>11702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0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171359</xdr:rowOff>
    </xdr:from>
    <xdr:to>
      <xdr:col>76</xdr:col>
      <xdr:colOff>165100</xdr:colOff>
      <xdr:row>35</xdr:row>
      <xdr:rowOff>101509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118036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7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73551</xdr:rowOff>
    </xdr:from>
    <xdr:to>
      <xdr:col>72</xdr:col>
      <xdr:colOff>38100</xdr:colOff>
      <xdr:row>34</xdr:row>
      <xdr:rowOff>3701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7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20228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5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140335</xdr:rowOff>
    </xdr:from>
    <xdr:to>
      <xdr:col>67</xdr:col>
      <xdr:colOff>101600</xdr:colOff>
      <xdr:row>36</xdr:row>
      <xdr:rowOff>70485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61612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123889</xdr:rowOff>
    </xdr:from>
    <xdr:to>
      <xdr:col>85</xdr:col>
      <xdr:colOff>127000</xdr:colOff>
      <xdr:row>54</xdr:row>
      <xdr:rowOff>110096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210739"/>
          <a:ext cx="8382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106629</xdr:rowOff>
    </xdr:from>
    <xdr:to>
      <xdr:col>81</xdr:col>
      <xdr:colOff>50800</xdr:colOff>
      <xdr:row>54</xdr:row>
      <xdr:rowOff>110096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193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106629</xdr:rowOff>
    </xdr:from>
    <xdr:to>
      <xdr:col>76</xdr:col>
      <xdr:colOff>114300</xdr:colOff>
      <xdr:row>56</xdr:row>
      <xdr:rowOff>123736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193479"/>
          <a:ext cx="889000" cy="5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123736</xdr:rowOff>
    </xdr:from>
    <xdr:to>
      <xdr:col>71</xdr:col>
      <xdr:colOff>177800</xdr:colOff>
      <xdr:row>57</xdr:row>
      <xdr:rowOff>28524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24936"/>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73089</xdr:rowOff>
    </xdr:from>
    <xdr:to>
      <xdr:col>85</xdr:col>
      <xdr:colOff>177800</xdr:colOff>
      <xdr:row>54</xdr:row>
      <xdr:rowOff>3239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95966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01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59296</xdr:rowOff>
    </xdr:from>
    <xdr:to>
      <xdr:col>81</xdr:col>
      <xdr:colOff>101600</xdr:colOff>
      <xdr:row>54</xdr:row>
      <xdr:rowOff>160896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5973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0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55829</xdr:rowOff>
    </xdr:from>
    <xdr:to>
      <xdr:col>76</xdr:col>
      <xdr:colOff>165100</xdr:colOff>
      <xdr:row>53</xdr:row>
      <xdr:rowOff>157429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1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2506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9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72936</xdr:rowOff>
    </xdr:from>
    <xdr:to>
      <xdr:col>72</xdr:col>
      <xdr:colOff>38100</xdr:colOff>
      <xdr:row>57</xdr:row>
      <xdr:rowOff>3086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165663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7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149174</xdr:rowOff>
    </xdr:from>
    <xdr:to>
      <xdr:col>67</xdr:col>
      <xdr:colOff>101600</xdr:colOff>
      <xdr:row>57</xdr:row>
      <xdr:rowOff>79324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70451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72427</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616977"/>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72427</xdr:rowOff>
    </xdr:from>
    <xdr:to>
      <xdr:col>71</xdr:col>
      <xdr:colOff>177800</xdr:colOff>
      <xdr:row>79</xdr:row>
      <xdr:rowOff>98062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616977"/>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21627</xdr:rowOff>
    </xdr:from>
    <xdr:to>
      <xdr:col>72</xdr:col>
      <xdr:colOff>38100</xdr:colOff>
      <xdr:row>79</xdr:row>
      <xdr:rowOff>123227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6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114354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5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47262</xdr:rowOff>
    </xdr:from>
    <xdr:to>
      <xdr:col>67</xdr:col>
      <xdr:colOff>101600</xdr:colOff>
      <xdr:row>79</xdr:row>
      <xdr:rowOff>148862</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139989</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84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97410</xdr:rowOff>
    </xdr:from>
    <xdr:to>
      <xdr:col>85</xdr:col>
      <xdr:colOff>127000</xdr:colOff>
      <xdr:row>95</xdr:row>
      <xdr:rowOff>106172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385160"/>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39273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55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97410</xdr:rowOff>
    </xdr:from>
    <xdr:to>
      <xdr:col>81</xdr:col>
      <xdr:colOff>50800</xdr:colOff>
      <xdr:row>95</xdr:row>
      <xdr:rowOff>117450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82398</xdr:rowOff>
    </xdr:from>
    <xdr:to>
      <xdr:col>76</xdr:col>
      <xdr:colOff>114300</xdr:colOff>
      <xdr:row>95</xdr:row>
      <xdr:rowOff>117450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3701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47879</xdr:rowOff>
    </xdr:from>
    <xdr:to>
      <xdr:col>71</xdr:col>
      <xdr:colOff>177800</xdr:colOff>
      <xdr:row>95</xdr:row>
      <xdr:rowOff>82398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33562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55372</xdr:rowOff>
    </xdr:from>
    <xdr:to>
      <xdr:col>85</xdr:col>
      <xdr:colOff>177800</xdr:colOff>
      <xdr:row>95</xdr:row>
      <xdr:rowOff>156972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33799</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46610</xdr:rowOff>
    </xdr:from>
    <xdr:to>
      <xdr:col>81</xdr:col>
      <xdr:colOff>101600</xdr:colOff>
      <xdr:row>95</xdr:row>
      <xdr:rowOff>148210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139337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66650</xdr:rowOff>
    </xdr:from>
    <xdr:to>
      <xdr:col>76</xdr:col>
      <xdr:colOff>165100</xdr:colOff>
      <xdr:row>95</xdr:row>
      <xdr:rowOff>168250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31598</xdr:rowOff>
    </xdr:from>
    <xdr:to>
      <xdr:col>72</xdr:col>
      <xdr:colOff>38100</xdr:colOff>
      <xdr:row>95</xdr:row>
      <xdr:rowOff>133198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124325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4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168529</xdr:rowOff>
    </xdr:from>
    <xdr:to>
      <xdr:col>67</xdr:col>
      <xdr:colOff>101600</xdr:colOff>
      <xdr:row>95</xdr:row>
      <xdr:rowOff>98679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89806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3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108567</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594967"/>
          <a:ext cx="1269" cy="119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55244</xdr:rowOff>
    </xdr:from>
    <xdr:ext cx="534377"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3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108567</xdr:rowOff>
    </xdr:from>
    <xdr:to>
      <xdr:col>116</xdr:col>
      <xdr:colOff>152400</xdr:colOff>
      <xdr:row>32</xdr:row>
      <xdr:rowOff>108567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59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108567</xdr:rowOff>
    </xdr:from>
    <xdr:to>
      <xdr:col>116</xdr:col>
      <xdr:colOff>63500</xdr:colOff>
      <xdr:row>33</xdr:row>
      <xdr:rowOff>8636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1323300" y="5594967"/>
          <a:ext cx="8382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14096</xdr:rowOff>
    </xdr:from>
    <xdr:ext cx="469744"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357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35669</xdr:rowOff>
    </xdr:from>
    <xdr:to>
      <xdr:col>116</xdr:col>
      <xdr:colOff>114300</xdr:colOff>
      <xdr:row>37</xdr:row>
      <xdr:rowOff>137269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37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91476</xdr:rowOff>
    </xdr:from>
    <xdr:to>
      <xdr:col>111</xdr:col>
      <xdr:colOff>177800</xdr:colOff>
      <xdr:row>33</xdr:row>
      <xdr:rowOff>8636</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5577876"/>
          <a:ext cx="8890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57005</xdr:rowOff>
    </xdr:from>
    <xdr:to>
      <xdr:col>112</xdr:col>
      <xdr:colOff>38100</xdr:colOff>
      <xdr:row>37</xdr:row>
      <xdr:rowOff>158605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40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149732</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49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97899</xdr:rowOff>
    </xdr:from>
    <xdr:to>
      <xdr:col>107</xdr:col>
      <xdr:colOff>50800</xdr:colOff>
      <xdr:row>32</xdr:row>
      <xdr:rowOff>91476</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5412849"/>
          <a:ext cx="889000" cy="16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43507</xdr:rowOff>
    </xdr:from>
    <xdr:to>
      <xdr:col>107</xdr:col>
      <xdr:colOff>101600</xdr:colOff>
      <xdr:row>37</xdr:row>
      <xdr:rowOff>145107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136234</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25509</xdr:rowOff>
    </xdr:from>
    <xdr:to>
      <xdr:col>102</xdr:col>
      <xdr:colOff>114300</xdr:colOff>
      <xdr:row>31</xdr:row>
      <xdr:rowOff>97899</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534045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38499</xdr:rowOff>
    </xdr:from>
    <xdr:to>
      <xdr:col>102</xdr:col>
      <xdr:colOff>165100</xdr:colOff>
      <xdr:row>37</xdr:row>
      <xdr:rowOff>140099</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38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131226</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4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5842</xdr:rowOff>
    </xdr:from>
    <xdr:to>
      <xdr:col>98</xdr:col>
      <xdr:colOff>38100</xdr:colOff>
      <xdr:row>37</xdr:row>
      <xdr:rowOff>107442</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98569</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57767</xdr:rowOff>
    </xdr:from>
    <xdr:to>
      <xdr:col>116</xdr:col>
      <xdr:colOff>114300</xdr:colOff>
      <xdr:row>32</xdr:row>
      <xdr:rowOff>159367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55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10794</xdr:rowOff>
    </xdr:from>
    <xdr:ext cx="534377"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549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129286</xdr:rowOff>
    </xdr:from>
    <xdr:to>
      <xdr:col>112</xdr:col>
      <xdr:colOff>38100</xdr:colOff>
      <xdr:row>33</xdr:row>
      <xdr:rowOff>59436</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561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75963</xdr:rowOff>
    </xdr:from>
    <xdr:ext cx="534377"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56111" y="539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40676</xdr:rowOff>
    </xdr:from>
    <xdr:to>
      <xdr:col>107</xdr:col>
      <xdr:colOff>101600</xdr:colOff>
      <xdr:row>32</xdr:row>
      <xdr:rowOff>142276</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55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158803</xdr:rowOff>
    </xdr:from>
    <xdr:ext cx="534377"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167111" y="53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47099</xdr:rowOff>
    </xdr:from>
    <xdr:to>
      <xdr:col>102</xdr:col>
      <xdr:colOff>165100</xdr:colOff>
      <xdr:row>31</xdr:row>
      <xdr:rowOff>148699</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53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165226</xdr:rowOff>
    </xdr:from>
    <xdr:ext cx="534377"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278111" y="51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146159</xdr:rowOff>
    </xdr:from>
    <xdr:to>
      <xdr:col>98</xdr:col>
      <xdr:colOff>38100</xdr:colOff>
      <xdr:row>31</xdr:row>
      <xdr:rowOff>76309</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5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92836</xdr:rowOff>
    </xdr:from>
    <xdr:ext cx="534377"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389111" y="50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民生費は、類似団体内平均値とくらべてやや高い水準にある。令和４年度は前年度から比較すると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減少した。これは３年度に実施した子育て世帯臨時特別給付事業の減などによる。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衛生費は、類似団体内平均値とくらべてやや高い水準にある。令和４年度は前年度から比較すると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増加した。これは新型コロナウイルス感染症に係る自宅療養者等への医療提供事業の増などによる。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教育費は、類似団体内平均値とくらべてやや高い水準にある。令和４年度は前年度から比較すると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増加した。これは瑞穂公園陸上競技場整備や中学校体育館空調設備整備の増などによる。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総務費は、類似団体内平均値とくらべてやや高い水準にある。令和４年度は前年度から比較すると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増加した。これは財政調整基金への積立の増などによる。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諸支出金は、類似団体内で最も高い水準にある。これは交通事業などへの繰出が多額になっているためである。令和４年度は前年度から比較すると</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増加した。これは高齢者市営交通料金の軽減の増などによる。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＜財政調整基金／標準財政規模＞</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令和４年度の財政調整基金残高は、一般会計歳計剰余金の基金編入や今後の財政需要に対応するための積立てにより、前年度に比べ約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億円となった。そのため、標準財政規模に対する割合は前年度に比べて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r>
            <a:rPr kumimoji="0"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＜実質収支額／標準財政規模＞</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令和４年度の歳入歳出差引は前年度に比べ約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億円減少し、翌年度に繰り越すべき財源が前年度に比べて約２億円減少したことから、実質収支は約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億円となった。そのため、実質収支額が標準財政規模に占める割合は前年度に比べて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＜実質単年度収支／標準財政規模＞</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令和４年度は、単年度収支が前年度に比べて約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億円減少したものの、財政調整基金への積立金が前年度に比べて約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億円増加したことなどから、実質単年度収支は前年度と比べて約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億円増加した。そのため実質単年度収支が標準財政規模に占める割合は前年度に比べて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これは、一般会計や介護保険会計等において実質収支額が減少したことや水道事業会計等において資金剰余額が減少したこと等によるものである。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今後も世代間の負担の公平に配慮しつつ、将来世代に過度な負担を残さないよう、計画的な財政運営に努める。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1435285544</v>
      </c>
      <c r="BO4" s="449"/>
      <c r="BP4" s="449"/>
      <c r="BQ4" s="449"/>
      <c r="BR4" s="449"/>
      <c r="BS4" s="449"/>
      <c r="BT4" s="449"/>
      <c r="BU4" s="450"/>
      <c r="BV4" s="448">
        <v>1396138350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1.2</v>
      </c>
      <c r="CU4" s="589"/>
      <c r="CV4" s="589"/>
      <c r="CW4" s="589"/>
      <c r="CX4" s="589"/>
      <c r="CY4" s="589"/>
      <c r="CZ4" s="589"/>
      <c r="DA4" s="590"/>
      <c r="DB4" s="588">
        <v>1.5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1419455934</v>
      </c>
      <c r="BO5" s="420"/>
      <c r="BP5" s="420"/>
      <c r="BQ5" s="420"/>
      <c r="BR5" s="420"/>
      <c r="BS5" s="420"/>
      <c r="BT5" s="420"/>
      <c r="BU5" s="421"/>
      <c r="BV5" s="419">
        <v>1378101394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97.8</v>
      </c>
      <c r="CU5" s="417"/>
      <c r="CV5" s="417"/>
      <c r="CW5" s="417"/>
      <c r="CX5" s="417"/>
      <c r="CY5" s="417"/>
      <c r="CZ5" s="417"/>
      <c r="DA5" s="418"/>
      <c r="DB5" s="416">
        <v>95.1</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15829610</v>
      </c>
      <c r="BO6" s="420"/>
      <c r="BP6" s="420"/>
      <c r="BQ6" s="420"/>
      <c r="BR6" s="420"/>
      <c r="BS6" s="420"/>
      <c r="BT6" s="420"/>
      <c r="BU6" s="421"/>
      <c r="BV6" s="419">
        <v>18036956</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99.4</v>
      </c>
      <c r="CU6" s="563"/>
      <c r="CV6" s="563"/>
      <c r="CW6" s="563"/>
      <c r="CX6" s="563"/>
      <c r="CY6" s="563"/>
      <c r="CZ6" s="563"/>
      <c r="DA6" s="564"/>
      <c r="DB6" s="562">
        <v>99.1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7627367</v>
      </c>
      <c r="BO7" s="420"/>
      <c r="BP7" s="420"/>
      <c r="BQ7" s="420"/>
      <c r="BR7" s="420"/>
      <c r="BS7" s="420"/>
      <c r="BT7" s="420"/>
      <c r="BU7" s="421"/>
      <c r="BV7" s="419">
        <v>7797000</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664266118</v>
      </c>
      <c r="CU7" s="420"/>
      <c r="CV7" s="420"/>
      <c r="CW7" s="420"/>
      <c r="CX7" s="420"/>
      <c r="CY7" s="420"/>
      <c r="CZ7" s="420"/>
      <c r="DA7" s="421"/>
      <c r="DB7" s="419">
        <v>673008099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8202243</v>
      </c>
      <c r="BO8" s="420"/>
      <c r="BP8" s="420"/>
      <c r="BQ8" s="420"/>
      <c r="BR8" s="420"/>
      <c r="BS8" s="420"/>
      <c r="BT8" s="420"/>
      <c r="BU8" s="421"/>
      <c r="BV8" s="419">
        <v>10239956</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0.98</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2332176</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-2042546</v>
      </c>
      <c r="BO9" s="420"/>
      <c r="BP9" s="420"/>
      <c r="BQ9" s="420"/>
      <c r="BR9" s="420"/>
      <c r="BS9" s="420"/>
      <c r="BT9" s="420"/>
      <c r="BU9" s="421"/>
      <c r="BV9" s="419">
        <v>1987714</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14</v>
      </c>
      <c r="CU9" s="417"/>
      <c r="CV9" s="417"/>
      <c r="CW9" s="417"/>
      <c r="CX9" s="417"/>
      <c r="CY9" s="417"/>
      <c r="CZ9" s="417"/>
      <c r="DA9" s="418"/>
      <c r="DB9" s="416">
        <v>14.5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2295638</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12258815</v>
      </c>
      <c r="BO10" s="420"/>
      <c r="BP10" s="420"/>
      <c r="BQ10" s="420"/>
      <c r="BR10" s="420"/>
      <c r="BS10" s="420"/>
      <c r="BT10" s="420"/>
      <c r="BU10" s="421"/>
      <c r="BV10" s="419">
        <v>1835906</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112</v>
      </c>
      <c r="AV11" s="478"/>
      <c r="AW11" s="478"/>
      <c r="AX11" s="478"/>
      <c r="AY11" s="433" t="s">
        <v>130</v>
      </c>
      <c r="AZ11" s="434"/>
      <c r="BA11" s="434"/>
      <c r="BB11" s="434"/>
      <c r="BC11" s="434"/>
      <c r="BD11" s="434"/>
      <c r="BE11" s="434"/>
      <c r="BF11" s="434"/>
      <c r="BG11" s="434"/>
      <c r="BH11" s="434"/>
      <c r="BI11" s="434"/>
      <c r="BJ11" s="434"/>
      <c r="BK11" s="434"/>
      <c r="BL11" s="434"/>
      <c r="BM11" s="435"/>
      <c r="BN11" s="419">
        <v>1107238</v>
      </c>
      <c r="BO11" s="420"/>
      <c r="BP11" s="420"/>
      <c r="BQ11" s="420"/>
      <c r="BR11" s="420"/>
      <c r="BS11" s="420"/>
      <c r="BT11" s="420"/>
      <c r="BU11" s="421"/>
      <c r="BV11" s="419">
        <v>114485</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2294854</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104</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2208571</v>
      </c>
      <c r="S13" s="507"/>
      <c r="T13" s="507"/>
      <c r="U13" s="507"/>
      <c r="V13" s="508"/>
      <c r="W13" s="509" t="s">
        <v>142</v>
      </c>
      <c r="X13" s="405"/>
      <c r="Y13" s="405"/>
      <c r="Z13" s="405"/>
      <c r="AA13" s="405"/>
      <c r="AB13" s="406"/>
      <c r="AC13" s="372">
        <v>2762</v>
      </c>
      <c r="AD13" s="373"/>
      <c r="AE13" s="373"/>
      <c r="AF13" s="373"/>
      <c r="AG13" s="374"/>
      <c r="AH13" s="372">
        <v>2747</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11323507</v>
      </c>
      <c r="BO13" s="420"/>
      <c r="BP13" s="420"/>
      <c r="BQ13" s="420"/>
      <c r="BR13" s="420"/>
      <c r="BS13" s="420"/>
      <c r="BT13" s="420"/>
      <c r="BU13" s="421"/>
      <c r="BV13" s="419">
        <v>3938105</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7.2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2293437</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v>88.6</v>
      </c>
      <c r="CU14" s="517"/>
      <c r="CV14" s="517"/>
      <c r="CW14" s="517"/>
      <c r="CX14" s="517"/>
      <c r="CY14" s="517"/>
      <c r="CZ14" s="517"/>
      <c r="DA14" s="518"/>
      <c r="DB14" s="516">
        <v>94.2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141</v>
      </c>
      <c r="N15" s="504"/>
      <c r="O15" s="504"/>
      <c r="P15" s="504"/>
      <c r="Q15" s="505"/>
      <c r="R15" s="506">
        <v>2214318</v>
      </c>
      <c r="S15" s="507"/>
      <c r="T15" s="507"/>
      <c r="U15" s="507"/>
      <c r="V15" s="508"/>
      <c r="W15" s="509" t="s">
        <v>149</v>
      </c>
      <c r="X15" s="405"/>
      <c r="Y15" s="405"/>
      <c r="Z15" s="405"/>
      <c r="AA15" s="405"/>
      <c r="AB15" s="406"/>
      <c r="AC15" s="372">
        <v>234552</v>
      </c>
      <c r="AD15" s="373"/>
      <c r="AE15" s="373"/>
      <c r="AF15" s="373"/>
      <c r="AG15" s="374"/>
      <c r="AH15" s="372">
        <v>250784</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507523737</v>
      </c>
      <c r="BO15" s="449"/>
      <c r="BP15" s="449"/>
      <c r="BQ15" s="449"/>
      <c r="BR15" s="449"/>
      <c r="BS15" s="449"/>
      <c r="BT15" s="449"/>
      <c r="BU15" s="450"/>
      <c r="BV15" s="448">
        <v>485761030</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23</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519375047</v>
      </c>
      <c r="BO16" s="420"/>
      <c r="BP16" s="420"/>
      <c r="BQ16" s="420"/>
      <c r="BR16" s="420"/>
      <c r="BS16" s="420"/>
      <c r="BT16" s="420"/>
      <c r="BU16" s="421"/>
      <c r="BV16" s="419">
        <v>505972650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784506</v>
      </c>
      <c r="AD17" s="373"/>
      <c r="AE17" s="373"/>
      <c r="AF17" s="373"/>
      <c r="AG17" s="374"/>
      <c r="AH17" s="372">
        <v>764435</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641310052</v>
      </c>
      <c r="BO17" s="420"/>
      <c r="BP17" s="420"/>
      <c r="BQ17" s="420"/>
      <c r="BR17" s="420"/>
      <c r="BS17" s="420"/>
      <c r="BT17" s="420"/>
      <c r="BU17" s="421"/>
      <c r="BV17" s="419">
        <v>613840432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326.5</v>
      </c>
      <c r="M18" s="472"/>
      <c r="N18" s="472"/>
      <c r="O18" s="472"/>
      <c r="P18" s="472"/>
      <c r="Q18" s="472"/>
      <c r="R18" s="473"/>
      <c r="S18" s="473"/>
      <c r="T18" s="473"/>
      <c r="U18" s="473"/>
      <c r="V18" s="474"/>
      <c r="W18" s="490"/>
      <c r="X18" s="491"/>
      <c r="Y18" s="491"/>
      <c r="Z18" s="491"/>
      <c r="AA18" s="491"/>
      <c r="AB18" s="515"/>
      <c r="AC18" s="389">
        <v>76.8</v>
      </c>
      <c r="AD18" s="390"/>
      <c r="AE18" s="390"/>
      <c r="AF18" s="390"/>
      <c r="AG18" s="475"/>
      <c r="AH18" s="389">
        <v>75.099999999999994</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680767455</v>
      </c>
      <c r="BO18" s="420"/>
      <c r="BP18" s="420"/>
      <c r="BQ18" s="420"/>
      <c r="BR18" s="420"/>
      <c r="BS18" s="420"/>
      <c r="BT18" s="420"/>
      <c r="BU18" s="421"/>
      <c r="BV18" s="419">
        <v>664737064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7143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825338695</v>
      </c>
      <c r="BO19" s="420"/>
      <c r="BP19" s="420"/>
      <c r="BQ19" s="420"/>
      <c r="BR19" s="420"/>
      <c r="BS19" s="420"/>
      <c r="BT19" s="420"/>
      <c r="BU19" s="421"/>
      <c r="BV19" s="419">
        <v>782823643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1122103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1381520504</v>
      </c>
      <c r="BO22" s="449"/>
      <c r="BP22" s="449"/>
      <c r="BQ22" s="449"/>
      <c r="BR22" s="449"/>
      <c r="BS22" s="449"/>
      <c r="BT22" s="449"/>
      <c r="BU22" s="450"/>
      <c r="BV22" s="448">
        <v>1386367901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231718085</v>
      </c>
      <c r="BO23" s="420"/>
      <c r="BP23" s="420"/>
      <c r="BQ23" s="420"/>
      <c r="BR23" s="420"/>
      <c r="BS23" s="420"/>
      <c r="BT23" s="420"/>
      <c r="BU23" s="421"/>
      <c r="BV23" s="419">
        <v>242149590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5000</v>
      </c>
      <c r="R24" s="373"/>
      <c r="S24" s="373"/>
      <c r="T24" s="373"/>
      <c r="U24" s="373"/>
      <c r="V24" s="374"/>
      <c r="W24" s="462"/>
      <c r="X24" s="399"/>
      <c r="Y24" s="400"/>
      <c r="Z24" s="375" t="s">
        <v>174</v>
      </c>
      <c r="AA24" s="376"/>
      <c r="AB24" s="376"/>
      <c r="AC24" s="376"/>
      <c r="AD24" s="376"/>
      <c r="AE24" s="376"/>
      <c r="AF24" s="376"/>
      <c r="AG24" s="377"/>
      <c r="AH24" s="372">
        <v>16961</v>
      </c>
      <c r="AI24" s="373"/>
      <c r="AJ24" s="373"/>
      <c r="AK24" s="373"/>
      <c r="AL24" s="374"/>
      <c r="AM24" s="372">
        <v>52596061</v>
      </c>
      <c r="AN24" s="373"/>
      <c r="AO24" s="373"/>
      <c r="AP24" s="373"/>
      <c r="AQ24" s="373"/>
      <c r="AR24" s="374"/>
      <c r="AS24" s="372">
        <v>3101</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1081166850</v>
      </c>
      <c r="BO24" s="420"/>
      <c r="BP24" s="420"/>
      <c r="BQ24" s="420"/>
      <c r="BR24" s="420"/>
      <c r="BS24" s="420"/>
      <c r="BT24" s="420"/>
      <c r="BU24" s="421"/>
      <c r="BV24" s="419">
        <v>1066671189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3</v>
      </c>
      <c r="M25" s="373"/>
      <c r="N25" s="373"/>
      <c r="O25" s="373"/>
      <c r="P25" s="374"/>
      <c r="Q25" s="372">
        <v>9468</v>
      </c>
      <c r="R25" s="373"/>
      <c r="S25" s="373"/>
      <c r="T25" s="373"/>
      <c r="U25" s="373"/>
      <c r="V25" s="374"/>
      <c r="W25" s="462"/>
      <c r="X25" s="399"/>
      <c r="Y25" s="400"/>
      <c r="Z25" s="375" t="s">
        <v>177</v>
      </c>
      <c r="AA25" s="376"/>
      <c r="AB25" s="376"/>
      <c r="AC25" s="376"/>
      <c r="AD25" s="376"/>
      <c r="AE25" s="376"/>
      <c r="AF25" s="376"/>
      <c r="AG25" s="377"/>
      <c r="AH25" s="372">
        <v>2386</v>
      </c>
      <c r="AI25" s="373"/>
      <c r="AJ25" s="373"/>
      <c r="AK25" s="373"/>
      <c r="AL25" s="374"/>
      <c r="AM25" s="372">
        <v>7081648</v>
      </c>
      <c r="AN25" s="373"/>
      <c r="AO25" s="373"/>
      <c r="AP25" s="373"/>
      <c r="AQ25" s="373"/>
      <c r="AR25" s="374"/>
      <c r="AS25" s="372">
        <v>2968</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255808888</v>
      </c>
      <c r="BO25" s="449"/>
      <c r="BP25" s="449"/>
      <c r="BQ25" s="449"/>
      <c r="BR25" s="449"/>
      <c r="BS25" s="449"/>
      <c r="BT25" s="449"/>
      <c r="BU25" s="450"/>
      <c r="BV25" s="448">
        <v>265637714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5827</v>
      </c>
      <c r="R26" s="373"/>
      <c r="S26" s="373"/>
      <c r="T26" s="373"/>
      <c r="U26" s="373"/>
      <c r="V26" s="374"/>
      <c r="W26" s="462"/>
      <c r="X26" s="399"/>
      <c r="Y26" s="400"/>
      <c r="Z26" s="375" t="s">
        <v>180</v>
      </c>
      <c r="AA26" s="430"/>
      <c r="AB26" s="430"/>
      <c r="AC26" s="430"/>
      <c r="AD26" s="430"/>
      <c r="AE26" s="430"/>
      <c r="AF26" s="430"/>
      <c r="AG26" s="431"/>
      <c r="AH26" s="372">
        <v>2197</v>
      </c>
      <c r="AI26" s="373"/>
      <c r="AJ26" s="373"/>
      <c r="AK26" s="373"/>
      <c r="AL26" s="374"/>
      <c r="AM26" s="372">
        <v>7124871</v>
      </c>
      <c r="AN26" s="373"/>
      <c r="AO26" s="373"/>
      <c r="AP26" s="373"/>
      <c r="AQ26" s="373"/>
      <c r="AR26" s="374"/>
      <c r="AS26" s="372">
        <v>3243</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v>8317925</v>
      </c>
      <c r="BO26" s="420"/>
      <c r="BP26" s="420"/>
      <c r="BQ26" s="420"/>
      <c r="BR26" s="420"/>
      <c r="BS26" s="420"/>
      <c r="BT26" s="420"/>
      <c r="BU26" s="421"/>
      <c r="BV26" s="419">
        <v>8616179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182</v>
      </c>
      <c r="F27" s="376"/>
      <c r="G27" s="376"/>
      <c r="H27" s="376"/>
      <c r="I27" s="376"/>
      <c r="J27" s="376"/>
      <c r="K27" s="377"/>
      <c r="L27" s="372">
        <v>1</v>
      </c>
      <c r="M27" s="373"/>
      <c r="N27" s="373"/>
      <c r="O27" s="373"/>
      <c r="P27" s="374"/>
      <c r="Q27" s="372">
        <v>10413</v>
      </c>
      <c r="R27" s="373"/>
      <c r="S27" s="373"/>
      <c r="T27" s="373"/>
      <c r="U27" s="373"/>
      <c r="V27" s="374"/>
      <c r="W27" s="462"/>
      <c r="X27" s="399"/>
      <c r="Y27" s="400"/>
      <c r="Z27" s="375" t="s">
        <v>183</v>
      </c>
      <c r="AA27" s="376"/>
      <c r="AB27" s="376"/>
      <c r="AC27" s="376"/>
      <c r="AD27" s="376"/>
      <c r="AE27" s="376"/>
      <c r="AF27" s="376"/>
      <c r="AG27" s="377"/>
      <c r="AH27" s="372">
        <v>11382</v>
      </c>
      <c r="AI27" s="373"/>
      <c r="AJ27" s="373"/>
      <c r="AK27" s="373"/>
      <c r="AL27" s="374"/>
      <c r="AM27" s="372">
        <v>40191856</v>
      </c>
      <c r="AN27" s="373"/>
      <c r="AO27" s="373"/>
      <c r="AP27" s="373"/>
      <c r="AQ27" s="373"/>
      <c r="AR27" s="374"/>
      <c r="AS27" s="372">
        <v>3531</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v>2283000</v>
      </c>
      <c r="BO27" s="454"/>
      <c r="BP27" s="454"/>
      <c r="BQ27" s="454"/>
      <c r="BR27" s="454"/>
      <c r="BS27" s="454"/>
      <c r="BT27" s="454"/>
      <c r="BU27" s="455"/>
      <c r="BV27" s="453">
        <v>2283000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185</v>
      </c>
      <c r="F28" s="376"/>
      <c r="G28" s="376"/>
      <c r="H28" s="376"/>
      <c r="I28" s="376"/>
      <c r="J28" s="376"/>
      <c r="K28" s="377"/>
      <c r="L28" s="372">
        <v>1</v>
      </c>
      <c r="M28" s="373"/>
      <c r="N28" s="373"/>
      <c r="O28" s="373"/>
      <c r="P28" s="374"/>
      <c r="Q28" s="372">
        <v>9163</v>
      </c>
      <c r="R28" s="373"/>
      <c r="S28" s="373"/>
      <c r="T28" s="373"/>
      <c r="U28" s="373"/>
      <c r="V28" s="374"/>
      <c r="W28" s="462"/>
      <c r="X28" s="399"/>
      <c r="Y28" s="400"/>
      <c r="Z28" s="375" t="s">
        <v>186</v>
      </c>
      <c r="AA28" s="376"/>
      <c r="AB28" s="376"/>
      <c r="AC28" s="376"/>
      <c r="AD28" s="376"/>
      <c r="AE28" s="376"/>
      <c r="AF28" s="376"/>
      <c r="AG28" s="377"/>
      <c r="AH28" s="372">
        <v>118</v>
      </c>
      <c r="AI28" s="373"/>
      <c r="AJ28" s="373"/>
      <c r="AK28" s="373"/>
      <c r="AL28" s="374"/>
      <c r="AM28" s="372">
        <v>401790</v>
      </c>
      <c r="AN28" s="373"/>
      <c r="AO28" s="373"/>
      <c r="AP28" s="373"/>
      <c r="AQ28" s="373"/>
      <c r="AR28" s="374"/>
      <c r="AS28" s="372">
        <v>3405</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37717059</v>
      </c>
      <c r="BO28" s="449"/>
      <c r="BP28" s="449"/>
      <c r="BQ28" s="449"/>
      <c r="BR28" s="449"/>
      <c r="BS28" s="449"/>
      <c r="BT28" s="449"/>
      <c r="BU28" s="450"/>
      <c r="BV28" s="448">
        <v>20268244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188</v>
      </c>
      <c r="F29" s="376"/>
      <c r="G29" s="376"/>
      <c r="H29" s="376"/>
      <c r="I29" s="376"/>
      <c r="J29" s="376"/>
      <c r="K29" s="377"/>
      <c r="L29" s="372">
        <v>66</v>
      </c>
      <c r="M29" s="373"/>
      <c r="N29" s="373"/>
      <c r="O29" s="373"/>
      <c r="P29" s="374"/>
      <c r="Q29" s="372">
        <v>8415</v>
      </c>
      <c r="R29" s="373"/>
      <c r="S29" s="373"/>
      <c r="T29" s="373"/>
      <c r="U29" s="373"/>
      <c r="V29" s="374"/>
      <c r="W29" s="463"/>
      <c r="X29" s="464"/>
      <c r="Y29" s="465"/>
      <c r="Z29" s="375" t="s">
        <v>189</v>
      </c>
      <c r="AA29" s="376"/>
      <c r="AB29" s="376"/>
      <c r="AC29" s="376"/>
      <c r="AD29" s="376"/>
      <c r="AE29" s="376"/>
      <c r="AF29" s="376"/>
      <c r="AG29" s="377"/>
      <c r="AH29" s="372">
        <v>28461</v>
      </c>
      <c r="AI29" s="373"/>
      <c r="AJ29" s="373"/>
      <c r="AK29" s="373"/>
      <c r="AL29" s="374"/>
      <c r="AM29" s="372">
        <v>93189707</v>
      </c>
      <c r="AN29" s="373"/>
      <c r="AO29" s="373"/>
      <c r="AP29" s="373"/>
      <c r="AQ29" s="373"/>
      <c r="AR29" s="374"/>
      <c r="AS29" s="372">
        <v>3274</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5988881</v>
      </c>
      <c r="BO29" s="420"/>
      <c r="BP29" s="420"/>
      <c r="BQ29" s="420"/>
      <c r="BR29" s="420"/>
      <c r="BS29" s="420"/>
      <c r="BT29" s="420"/>
      <c r="BU29" s="421"/>
      <c r="BV29" s="419">
        <v>5540172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57373380</v>
      </c>
      <c r="BO30" s="454"/>
      <c r="BP30" s="454"/>
      <c r="BQ30" s="454"/>
      <c r="BR30" s="454"/>
      <c r="BS30" s="454"/>
      <c r="BT30" s="454"/>
      <c r="BU30" s="455"/>
      <c r="BV30" s="453">
        <v>42871697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198</v>
      </c>
      <c r="D33" s="371"/>
      <c r="E33" s="370" t="s">
        <v>199</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198</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IF('各会計、関係団体の財政状況及び健全化判断比率'!B31="","",'各会計、関係団体の財政状況及び健全化判断比率'!B34)</f>
        <v>病院事業会計</v>
      </c>
      <c r="AP34" s="368"/>
      <c r="AQ34" s="368"/>
      <c r="AR34" s="368"/>
      <c r="AS34" s="368"/>
      <c r="AT34" s="368"/>
      <c r="AU34" s="368"/>
      <c r="AV34" s="368"/>
      <c r="AW34" s="368"/>
      <c r="AX34" s="368"/>
      <c r="AY34" s="368"/>
      <c r="AZ34" s="368"/>
      <c r="BA34" s="368"/>
      <c r="BB34" s="368"/>
      <c r="BC34" s="368"/>
      <c r="BD34" s="181"/>
      <c r="BE34" s="367">
        <f>IF(BG34="","",MAX(C34:D43,U34:V43,AM34:AN43)+1)</f>
        <v>16</v>
      </c>
      <c r="BF34" s="367"/>
      <c r="BG34" s="368" t="str">
        <f>IF('各会計、関係団体の財政状況及び健全化判断比率'!B37="","",'各会計、関係団体の財政状況及び健全化判断比率'!B31)</f>
        <v>市場及びと畜場特別会計</v>
      </c>
      <c r="BH34" s="368"/>
      <c r="BI34" s="368"/>
      <c r="BJ34" s="368"/>
      <c r="BK34" s="368"/>
      <c r="BL34" s="368"/>
      <c r="BM34" s="368"/>
      <c r="BN34" s="368"/>
      <c r="BO34" s="368"/>
      <c r="BP34" s="368"/>
      <c r="BQ34" s="368"/>
      <c r="BR34" s="368"/>
      <c r="BS34" s="368"/>
      <c r="BT34" s="368"/>
      <c r="BU34" s="368"/>
      <c r="BV34" s="181"/>
      <c r="BW34" s="367">
        <f>IF(BY34="","",MAX(C34:D43,U34:V43,AM34:AN43,BE34:BF43)+1)</f>
        <v>19</v>
      </c>
      <c r="BX34" s="367"/>
      <c r="BY34" s="368" t="str">
        <f>IF('各会計、関係団体の財政状況及び健全化判断比率'!B68="","",'各会計、関係団体の財政状況及び健全化判断比率'!B68)</f>
        <v>名古屋港管理組合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28</v>
      </c>
      <c r="CP34" s="367"/>
      <c r="CQ34" s="368" t="str">
        <f>IF('各会計、関係団体の財政状況及び健全化判断比率'!BS7="","",'各会計、関係団体の財政状況及び健全化判断比率'!BS7)</f>
        <v>名古屋国際センター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IF('各会計、関係団体の財政状況及び健全化判断比率'!B32="","",'各会計、関係団体の財政状況及び健全化判断比率'!B35)</f>
        <v>水道事業会計</v>
      </c>
      <c r="AP35" s="368"/>
      <c r="AQ35" s="368"/>
      <c r="AR35" s="368"/>
      <c r="AS35" s="368"/>
      <c r="AT35" s="368"/>
      <c r="AU35" s="368"/>
      <c r="AV35" s="368"/>
      <c r="AW35" s="368"/>
      <c r="AX35" s="368"/>
      <c r="AY35" s="368"/>
      <c r="AZ35" s="368"/>
      <c r="BA35" s="368"/>
      <c r="BB35" s="368"/>
      <c r="BC35" s="368"/>
      <c r="BD35" s="181"/>
      <c r="BE35" s="367">
        <f t="shared" ref="BE35:BE43" si="1">IF(BG35="","",BE34+1)</f>
        <v>17</v>
      </c>
      <c r="BF35" s="367"/>
      <c r="BG35" s="368" t="str">
        <f>IF('各会計、関係団体の財政状況及び健全化判断比率'!B38="","",'各会計、関係団体の財政状況及び健全化判断比率'!B32)</f>
        <v>名古屋城天守閣特別会計</v>
      </c>
      <c r="BH35" s="368"/>
      <c r="BI35" s="368"/>
      <c r="BJ35" s="368"/>
      <c r="BK35" s="368"/>
      <c r="BL35" s="368"/>
      <c r="BM35" s="368"/>
      <c r="BN35" s="368"/>
      <c r="BO35" s="368"/>
      <c r="BP35" s="368"/>
      <c r="BQ35" s="368"/>
      <c r="BR35" s="368"/>
      <c r="BS35" s="368"/>
      <c r="BT35" s="368"/>
      <c r="BU35" s="368"/>
      <c r="BV35" s="181"/>
      <c r="BW35" s="367">
        <f t="shared" ref="BW35:BW43" si="2">IF(BY35="","",BW34+1)</f>
        <v>20</v>
      </c>
      <c r="BX35" s="367"/>
      <c r="BY35" s="368" t="str">
        <f>IF('各会計、関係団体の財政状況及び健全化判断比率'!B69="","",'各会計、関係団体の財政状況及び健全化判断比率'!B69)</f>
        <v>名古屋港管理組合　基金特別会計</v>
      </c>
      <c r="BZ35" s="368"/>
      <c r="CA35" s="368"/>
      <c r="CB35" s="368"/>
      <c r="CC35" s="368"/>
      <c r="CD35" s="368"/>
      <c r="CE35" s="368"/>
      <c r="CF35" s="368"/>
      <c r="CG35" s="368"/>
      <c r="CH35" s="368"/>
      <c r="CI35" s="368"/>
      <c r="CJ35" s="368"/>
      <c r="CK35" s="368"/>
      <c r="CL35" s="368"/>
      <c r="CM35" s="368"/>
      <c r="CN35" s="181"/>
      <c r="CO35" s="367">
        <f t="shared" ref="CO35:CO43" si="3">IF(CQ35="","",CO34+1)</f>
        <v>29</v>
      </c>
      <c r="CP35" s="367"/>
      <c r="CQ35" s="368" t="str">
        <f>IF('各会計、関係団体の財政状況及び健全化判断比率'!BS8="","",'各会計、関係団体の財政状況及び健全化判断比率'!BS8)</f>
        <v>名古屋市民休暇村管理公社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土地区画整理組合貸付金特別会計</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IF('各会計、関係団体の財政状況及び健全化判断比率'!B33="","",'各会計、関係団体の財政状況及び健全化判断比率'!B36)</f>
        <v>工業用水道事業会計</v>
      </c>
      <c r="AP36" s="368"/>
      <c r="AQ36" s="368"/>
      <c r="AR36" s="368"/>
      <c r="AS36" s="368"/>
      <c r="AT36" s="368"/>
      <c r="AU36" s="368"/>
      <c r="AV36" s="368"/>
      <c r="AW36" s="368"/>
      <c r="AX36" s="368"/>
      <c r="AY36" s="368"/>
      <c r="AZ36" s="368"/>
      <c r="BA36" s="368"/>
      <c r="BB36" s="368"/>
      <c r="BC36" s="368"/>
      <c r="BD36" s="181"/>
      <c r="BE36" s="367">
        <f t="shared" si="1"/>
        <v>18</v>
      </c>
      <c r="BF36" s="367"/>
      <c r="BG36" s="368" t="str">
        <f>IF('各会計、関係団体の財政状況及び健全化判断比率'!B39="","",'各会計、関係団体の財政状況及び健全化判断比率'!B33)</f>
        <v>市街地再開発事業特別会計</v>
      </c>
      <c r="BH36" s="368"/>
      <c r="BI36" s="368"/>
      <c r="BJ36" s="368"/>
      <c r="BK36" s="368"/>
      <c r="BL36" s="368"/>
      <c r="BM36" s="368"/>
      <c r="BN36" s="368"/>
      <c r="BO36" s="368"/>
      <c r="BP36" s="368"/>
      <c r="BQ36" s="368"/>
      <c r="BR36" s="368"/>
      <c r="BS36" s="368"/>
      <c r="BT36" s="368"/>
      <c r="BU36" s="368"/>
      <c r="BV36" s="181"/>
      <c r="BW36" s="367">
        <f t="shared" si="2"/>
        <v>21</v>
      </c>
      <c r="BX36" s="367"/>
      <c r="BY36" s="368" t="str">
        <f>IF('各会計、関係団体の財政状況及び健全化判断比率'!B70="","",'各会計、関係団体の財政状況及び健全化判断比率'!B70)</f>
        <v>名古屋港管理組合　施設運営事業会計</v>
      </c>
      <c r="BZ36" s="368"/>
      <c r="CA36" s="368"/>
      <c r="CB36" s="368"/>
      <c r="CC36" s="368"/>
      <c r="CD36" s="368"/>
      <c r="CE36" s="368"/>
      <c r="CF36" s="368"/>
      <c r="CG36" s="368"/>
      <c r="CH36" s="368"/>
      <c r="CI36" s="368"/>
      <c r="CJ36" s="368"/>
      <c r="CK36" s="368"/>
      <c r="CL36" s="368"/>
      <c r="CM36" s="368"/>
      <c r="CN36" s="181"/>
      <c r="CO36" s="367">
        <f t="shared" si="3"/>
        <v>30</v>
      </c>
      <c r="CP36" s="367"/>
      <c r="CQ36" s="368" t="str">
        <f>IF('各会計、関係団体の財政状況及び健全化判断比率'!BS9="","",'各会計、関係団体の財政状況及び健全化判断比率'!BS9)</f>
        <v>名古屋フィルハーモニー交響楽団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墓地公園整備事業特別会計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13</v>
      </c>
      <c r="AN37" s="367"/>
      <c r="AO37" s="368" t="str">
        <f>IF('各会計、関係団体の財政状況及び健全化判断比率'!B34="","",'各会計、関係団体の財政状況及び健全化判断比率'!B37)</f>
        <v>下水道事業会計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22</v>
      </c>
      <c r="BX37" s="367"/>
      <c r="BY37" s="368" t="str">
        <f>IF('各会計、関係団体の財政状況及び健全化判断比率'!B71="","",'各会計、関係団体の財政状況及び健全化判断比率'!B71)</f>
        <v>名古屋港管理組合　埋立事業会計</v>
      </c>
      <c r="BZ37" s="368"/>
      <c r="CA37" s="368"/>
      <c r="CB37" s="368"/>
      <c r="CC37" s="368"/>
      <c r="CD37" s="368"/>
      <c r="CE37" s="368"/>
      <c r="CF37" s="368"/>
      <c r="CG37" s="368"/>
      <c r="CH37" s="368"/>
      <c r="CI37" s="368"/>
      <c r="CJ37" s="368"/>
      <c r="CK37" s="368"/>
      <c r="CL37" s="368"/>
      <c r="CM37" s="368"/>
      <c r="CN37" s="181"/>
      <c r="CO37" s="367">
        <f t="shared" si="3"/>
        <v>31</v>
      </c>
      <c r="CP37" s="367"/>
      <c r="CQ37" s="368" t="str">
        <f>IF('各会計、関係団体の財政状況及び健全化判断比率'!BS10="","",'各会計、関係団体の財政状況及び健全化判断比率'!BS10)</f>
        <v>名古屋市文化振興事業団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用地先行取得特別会計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14</v>
      </c>
      <c r="AN38" s="367"/>
      <c r="AO38" s="368" t="str">
        <f>IF('各会計、関係団体の財政状況及び健全化判断比率'!B35="","",'各会計、関係団体の財政状況及び健全化判断比率'!B38)</f>
        <v>自動車運送事業会計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23</v>
      </c>
      <c r="BX38" s="367"/>
      <c r="BY38" s="368" t="str">
        <f>IF('各会計、関係団体の財政状況及び健全化判断比率'!B72="","",'各会計、関係団体の財政状況及び健全化判断比率'!B72)</f>
        <v>愛知県競馬組合</v>
      </c>
      <c r="BZ38" s="368"/>
      <c r="CA38" s="368"/>
      <c r="CB38" s="368"/>
      <c r="CC38" s="368"/>
      <c r="CD38" s="368"/>
      <c r="CE38" s="368"/>
      <c r="CF38" s="368"/>
      <c r="CG38" s="368"/>
      <c r="CH38" s="368"/>
      <c r="CI38" s="368"/>
      <c r="CJ38" s="368"/>
      <c r="CK38" s="368"/>
      <c r="CL38" s="368"/>
      <c r="CM38" s="368"/>
      <c r="CN38" s="181"/>
      <c r="CO38" s="367">
        <f t="shared" si="3"/>
        <v>32</v>
      </c>
      <c r="CP38" s="367"/>
      <c r="CQ38" s="368" t="str">
        <f>IF('各会計、関係団体の財政状況及び健全化判断比率'!BS11="","",'各会計、関係団体の財政状況及び健全化判断比率'!BS11)</f>
        <v>名古屋産業振興公社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〇</v>
      </c>
      <c r="DH38" s="365"/>
      <c r="DI38" s="208"/>
    </row>
    <row r="39" spans="1:113" ht="32.25" customHeight="1" x14ac:dyDescent="0.15">
      <c r="A39" s="181"/>
      <c r="B39" s="205"/>
      <c r="C39" s="367">
        <f t="shared" si="5"/>
        <v>6</v>
      </c>
      <c r="D39" s="367"/>
      <c r="E39" s="368" t="str">
        <f>IF('各会計、関係団体の財政状況及び健全化判断比率'!B12="","",'各会計、関係団体の財政状況及び健全化判断比率'!B12)</f>
        <v>公債特別会計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f t="shared" si="0"/>
        <v>15</v>
      </c>
      <c r="AN39" s="367"/>
      <c r="AO39" s="368" t="str">
        <f>IF('各会計、関係団体の財政状況及び健全化判断比率'!B36="","",'各会計、関係団体の財政状況及び健全化判断比率'!B39)</f>
        <v>高速度鉄道事業会計</v>
      </c>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24</v>
      </c>
      <c r="BX39" s="367"/>
      <c r="BY39" s="368" t="str">
        <f>IF('各会計、関係団体の財政状況及び健全化判断比率'!B73="","",'各会計、関係団体の財政状況及び健全化判断比率'!B73)</f>
        <v>名古屋競輪組合　一般会計</v>
      </c>
      <c r="BZ39" s="368"/>
      <c r="CA39" s="368"/>
      <c r="CB39" s="368"/>
      <c r="CC39" s="368"/>
      <c r="CD39" s="368"/>
      <c r="CE39" s="368"/>
      <c r="CF39" s="368"/>
      <c r="CG39" s="368"/>
      <c r="CH39" s="368"/>
      <c r="CI39" s="368"/>
      <c r="CJ39" s="368"/>
      <c r="CK39" s="368"/>
      <c r="CL39" s="368"/>
      <c r="CM39" s="368"/>
      <c r="CN39" s="181"/>
      <c r="CO39" s="367">
        <f t="shared" si="3"/>
        <v>33</v>
      </c>
      <c r="CP39" s="367"/>
      <c r="CQ39" s="368" t="str">
        <f>IF('各会計、関係団体の財政状況及び健全化判断比率'!BS12="","",'各会計、関係団体の財政状況及び健全化判断比率'!BS12)</f>
        <v>名古屋市中小企業共済会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25</v>
      </c>
      <c r="BX40" s="367"/>
      <c r="BY40" s="368" t="str">
        <f>IF('各会計、関係団体の財政状況及び健全化判断比率'!B74="","",'各会計、関係団体の財政状況及び健全化判断比率'!B74)</f>
        <v>名古屋競輪組合　競輪事業特別会計</v>
      </c>
      <c r="BZ40" s="368"/>
      <c r="CA40" s="368"/>
      <c r="CB40" s="368"/>
      <c r="CC40" s="368"/>
      <c r="CD40" s="368"/>
      <c r="CE40" s="368"/>
      <c r="CF40" s="368"/>
      <c r="CG40" s="368"/>
      <c r="CH40" s="368"/>
      <c r="CI40" s="368"/>
      <c r="CJ40" s="368"/>
      <c r="CK40" s="368"/>
      <c r="CL40" s="368"/>
      <c r="CM40" s="368"/>
      <c r="CN40" s="181"/>
      <c r="CO40" s="367">
        <f t="shared" si="3"/>
        <v>34</v>
      </c>
      <c r="CP40" s="367"/>
      <c r="CQ40" s="368" t="str">
        <f>IF('各会計、関係団体の財政状況及び健全化判断比率'!BS13="","",'各会計、関係団体の財政状況及び健全化判断比率'!BS13)</f>
        <v>名古屋食肉公社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26</v>
      </c>
      <c r="BX41" s="367"/>
      <c r="BY41" s="368" t="str">
        <f>IF('各会計、関係団体の財政状況及び健全化判断比率'!B75="","",'各会計、関係団体の財政状況及び健全化判断比率'!B75)</f>
        <v>愛知県後期高齢者医療広域連合　一般会計</v>
      </c>
      <c r="BZ41" s="368"/>
      <c r="CA41" s="368"/>
      <c r="CB41" s="368"/>
      <c r="CC41" s="368"/>
      <c r="CD41" s="368"/>
      <c r="CE41" s="368"/>
      <c r="CF41" s="368"/>
      <c r="CG41" s="368"/>
      <c r="CH41" s="368"/>
      <c r="CI41" s="368"/>
      <c r="CJ41" s="368"/>
      <c r="CK41" s="368"/>
      <c r="CL41" s="368"/>
      <c r="CM41" s="368"/>
      <c r="CN41" s="181"/>
      <c r="CO41" s="367">
        <f t="shared" si="3"/>
        <v>35</v>
      </c>
      <c r="CP41" s="367"/>
      <c r="CQ41" s="368" t="str">
        <f>IF('各会計、関係団体の財政状況及び健全化判断比率'!BS14="","",'各会計、関係団体の財政状況及び健全化判断比率'!BS14)</f>
        <v>名古屋市小規模事業金融公社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27</v>
      </c>
      <c r="BX42" s="367"/>
      <c r="BY42" s="368" t="str">
        <f>IF('各会計、関係団体の財政状況及び健全化判断比率'!B76="","",'各会計、関係団体の財政状況及び健全化判断比率'!B76)</f>
        <v>愛知県後期高齢者医療広域連合　後期高齢者医療特別会計</v>
      </c>
      <c r="BZ42" s="368"/>
      <c r="CA42" s="368"/>
      <c r="CB42" s="368"/>
      <c r="CC42" s="368"/>
      <c r="CD42" s="368"/>
      <c r="CE42" s="368"/>
      <c r="CF42" s="368"/>
      <c r="CG42" s="368"/>
      <c r="CH42" s="368"/>
      <c r="CI42" s="368"/>
      <c r="CJ42" s="368"/>
      <c r="CK42" s="368"/>
      <c r="CL42" s="368"/>
      <c r="CM42" s="368"/>
      <c r="CN42" s="181"/>
      <c r="CO42" s="367">
        <f t="shared" si="3"/>
        <v>36</v>
      </c>
      <c r="CP42" s="367"/>
      <c r="CQ42" s="368" t="str">
        <f>IF('各会計、関係団体の財政状況及び健全化判断比率'!BS15="","",'各会計、関係団体の財政状況及び健全化判断比率'!BS15)</f>
        <v>名古屋観光コンベンションビューロー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37</v>
      </c>
      <c r="CP43" s="367"/>
      <c r="CQ43" s="368" t="str">
        <f>IF('各会計、関係団体の財政状況及び健全化判断比率'!BS16="","",'各会計、関係団体の財政状況及び健全化判断比率'!BS16)</f>
        <v>名古屋まちづくり公社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〇</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0+jhgjMTzkcVR5vl5vRCMzokgfqvy0GqpJdjkWq7mrfeQ2djzuL3Pe61jq3G7ui5Zjr0+i0/zN+vNeRui9DgQ==" saltValue="7IchhXUvl7sXalhr/AgZ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98" t="s">
        <v>573</v>
      </c>
      <c r="D34" s="1198"/>
      <c r="E34" s="1199"/>
      <c r="F34" s="32">
        <v>4.95</v>
      </c>
      <c r="G34" s="33">
        <v>5.37</v>
      </c>
      <c r="H34" s="33">
        <v>4.8</v>
      </c>
      <c r="I34" s="33">
        <v>4.55</v>
      </c>
      <c r="J34" s="34">
        <v>4.01</v>
      </c>
      <c r="K34" s="22"/>
      <c r="L34" s="22"/>
      <c r="M34" s="22"/>
      <c r="N34" s="22"/>
      <c r="O34" s="22"/>
      <c r="P34" s="22"/>
    </row>
    <row r="35" spans="1:16" ht="39" customHeight="1" x14ac:dyDescent="0.15">
      <c r="A35" s="22"/>
      <c r="B35" s="35"/>
      <c r="C35" s="1192" t="s">
        <v>574</v>
      </c>
      <c r="D35" s="1193"/>
      <c r="E35" s="1194"/>
      <c r="F35" s="36">
        <v>3.9</v>
      </c>
      <c r="G35" s="37">
        <v>4.32</v>
      </c>
      <c r="H35" s="37">
        <v>3.42</v>
      </c>
      <c r="I35" s="37">
        <v>3.95</v>
      </c>
      <c r="J35" s="38">
        <v>3.98</v>
      </c>
      <c r="K35" s="22"/>
      <c r="L35" s="22"/>
      <c r="M35" s="22"/>
      <c r="N35" s="22"/>
      <c r="O35" s="22"/>
      <c r="P35" s="22"/>
    </row>
    <row r="36" spans="1:16" ht="39" customHeight="1" x14ac:dyDescent="0.15">
      <c r="A36" s="22"/>
      <c r="B36" s="35"/>
      <c r="C36" s="1192" t="s">
        <v>575</v>
      </c>
      <c r="D36" s="1193"/>
      <c r="E36" s="1194"/>
      <c r="F36" s="36">
        <v>0.76</v>
      </c>
      <c r="G36" s="37">
        <v>1.22</v>
      </c>
      <c r="H36" s="37">
        <v>1.27</v>
      </c>
      <c r="I36" s="37">
        <v>1.54</v>
      </c>
      <c r="J36" s="38">
        <v>1.26</v>
      </c>
      <c r="K36" s="22"/>
      <c r="L36" s="22"/>
      <c r="M36" s="22"/>
      <c r="N36" s="22"/>
      <c r="O36" s="22"/>
      <c r="P36" s="22"/>
    </row>
    <row r="37" spans="1:16" ht="39" customHeight="1" x14ac:dyDescent="0.15">
      <c r="A37" s="22"/>
      <c r="B37" s="35"/>
      <c r="C37" s="1192" t="s">
        <v>576</v>
      </c>
      <c r="D37" s="1193"/>
      <c r="E37" s="1194"/>
      <c r="F37" s="36">
        <v>0.86</v>
      </c>
      <c r="G37" s="37">
        <v>0.6</v>
      </c>
      <c r="H37" s="37">
        <v>0.79</v>
      </c>
      <c r="I37" s="37">
        <v>1.1299999999999999</v>
      </c>
      <c r="J37" s="38">
        <v>0.94</v>
      </c>
      <c r="K37" s="22"/>
      <c r="L37" s="22"/>
      <c r="M37" s="22"/>
      <c r="N37" s="22"/>
      <c r="O37" s="22"/>
      <c r="P37" s="22"/>
    </row>
    <row r="38" spans="1:16" ht="39" customHeight="1" x14ac:dyDescent="0.15">
      <c r="A38" s="22"/>
      <c r="B38" s="35"/>
      <c r="C38" s="1192" t="s">
        <v>577</v>
      </c>
      <c r="D38" s="1193"/>
      <c r="E38" s="1194"/>
      <c r="F38" s="36">
        <v>0.36</v>
      </c>
      <c r="G38" s="37">
        <v>0.37</v>
      </c>
      <c r="H38" s="37">
        <v>0.38</v>
      </c>
      <c r="I38" s="37">
        <v>0.38</v>
      </c>
      <c r="J38" s="38">
        <v>0.38</v>
      </c>
      <c r="K38" s="22"/>
      <c r="L38" s="22"/>
      <c r="M38" s="22"/>
      <c r="N38" s="22"/>
      <c r="O38" s="22"/>
      <c r="P38" s="22"/>
    </row>
    <row r="39" spans="1:16" ht="39" customHeight="1" x14ac:dyDescent="0.15">
      <c r="A39" s="22"/>
      <c r="B39" s="35"/>
      <c r="C39" s="1192" t="s">
        <v>578</v>
      </c>
      <c r="D39" s="1193"/>
      <c r="E39" s="1194"/>
      <c r="F39" s="36">
        <v>0.19</v>
      </c>
      <c r="G39" s="37">
        <v>0.19</v>
      </c>
      <c r="H39" s="37">
        <v>0.21</v>
      </c>
      <c r="I39" s="37">
        <v>0.21</v>
      </c>
      <c r="J39" s="38">
        <v>0.23</v>
      </c>
      <c r="K39" s="22"/>
      <c r="L39" s="22"/>
      <c r="M39" s="22"/>
      <c r="N39" s="22"/>
      <c r="O39" s="22"/>
      <c r="P39" s="22"/>
    </row>
    <row r="40" spans="1:16" ht="39" customHeight="1" x14ac:dyDescent="0.15">
      <c r="A40" s="22"/>
      <c r="B40" s="35"/>
      <c r="C40" s="1192" t="s">
        <v>579</v>
      </c>
      <c r="D40" s="1193"/>
      <c r="E40" s="1194"/>
      <c r="F40" s="36">
        <v>0.5</v>
      </c>
      <c r="G40" s="37">
        <v>0.34</v>
      </c>
      <c r="H40" s="37">
        <v>0.51</v>
      </c>
      <c r="I40" s="37">
        <v>0.39</v>
      </c>
      <c r="J40" s="38">
        <v>0.15</v>
      </c>
      <c r="K40" s="22"/>
      <c r="L40" s="22"/>
      <c r="M40" s="22"/>
      <c r="N40" s="22"/>
      <c r="O40" s="22"/>
      <c r="P40" s="22"/>
    </row>
    <row r="41" spans="1:16" ht="39" customHeight="1" x14ac:dyDescent="0.15">
      <c r="A41" s="22"/>
      <c r="B41" s="35"/>
      <c r="C41" s="1192" t="s">
        <v>580</v>
      </c>
      <c r="D41" s="1193"/>
      <c r="E41" s="1194"/>
      <c r="F41" s="36">
        <v>0.75</v>
      </c>
      <c r="G41" s="37">
        <v>0.86</v>
      </c>
      <c r="H41" s="37">
        <v>0.56999999999999995</v>
      </c>
      <c r="I41" s="37">
        <v>0.27</v>
      </c>
      <c r="J41" s="38">
        <v>0.08</v>
      </c>
      <c r="K41" s="22"/>
      <c r="L41" s="22"/>
      <c r="M41" s="22"/>
      <c r="N41" s="22"/>
      <c r="O41" s="22"/>
      <c r="P41" s="22"/>
    </row>
    <row r="42" spans="1:16" ht="39" customHeight="1" x14ac:dyDescent="0.15">
      <c r="A42" s="22"/>
      <c r="B42" s="39"/>
      <c r="C42" s="1192" t="s">
        <v>581</v>
      </c>
      <c r="D42" s="1193"/>
      <c r="E42" s="1194"/>
      <c r="F42" s="36" t="s">
        <v>525</v>
      </c>
      <c r="G42" s="37" t="s">
        <v>525</v>
      </c>
      <c r="H42" s="37" t="s">
        <v>525</v>
      </c>
      <c r="I42" s="37" t="s">
        <v>525</v>
      </c>
      <c r="J42" s="38" t="s">
        <v>525</v>
      </c>
      <c r="K42" s="22"/>
      <c r="L42" s="22"/>
      <c r="M42" s="22"/>
      <c r="N42" s="22"/>
      <c r="O42" s="22"/>
      <c r="P42" s="22"/>
    </row>
    <row r="43" spans="1:16" ht="39" customHeight="1" thickBot="1" x14ac:dyDescent="0.2">
      <c r="A43" s="22"/>
      <c r="B43" s="40"/>
      <c r="C43" s="1195" t="s">
        <v>582</v>
      </c>
      <c r="D43" s="1196"/>
      <c r="E43" s="1197"/>
      <c r="F43" s="41">
        <v>7.0000000000000007E-2</v>
      </c>
      <c r="G43" s="42">
        <v>0</v>
      </c>
      <c r="H43" s="42">
        <v>0.19</v>
      </c>
      <c r="I43" s="42">
        <v>0.2</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DU66m2NYatfmKgzHfjtyo7xaMNGmDq8gIql1B/fBR7h0sEXLcmGmE+0CzoVAZ6nbpuO9dVlu8KssAJ8D+2B5w==" saltValue="PbMjNc1QxmsO9qt9Pumf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23" t="s">
        <v>11</v>
      </c>
      <c r="C45" s="1224"/>
      <c r="D45" s="58"/>
      <c r="E45" s="1229" t="s">
        <v>12</v>
      </c>
      <c r="F45" s="1229"/>
      <c r="G45" s="1229"/>
      <c r="H45" s="1229"/>
      <c r="I45" s="1229"/>
      <c r="J45" s="1230"/>
      <c r="K45" s="59">
        <v>75965</v>
      </c>
      <c r="L45" s="60">
        <v>68896</v>
      </c>
      <c r="M45" s="60">
        <v>69100</v>
      </c>
      <c r="N45" s="60">
        <v>71895</v>
      </c>
      <c r="O45" s="61">
        <v>68944</v>
      </c>
      <c r="P45" s="48"/>
      <c r="Q45" s="48"/>
      <c r="R45" s="48"/>
      <c r="S45" s="48"/>
      <c r="T45" s="48"/>
      <c r="U45" s="48"/>
    </row>
    <row r="46" spans="1:21" ht="30.75" customHeight="1" x14ac:dyDescent="0.15">
      <c r="A46" s="48"/>
      <c r="B46" s="1225"/>
      <c r="C46" s="1226"/>
      <c r="D46" s="62"/>
      <c r="E46" s="1202" t="s">
        <v>13</v>
      </c>
      <c r="F46" s="1202"/>
      <c r="G46" s="1202"/>
      <c r="H46" s="1202"/>
      <c r="I46" s="1202"/>
      <c r="J46" s="1203"/>
      <c r="K46" s="63">
        <v>9695</v>
      </c>
      <c r="L46" s="64">
        <v>11294</v>
      </c>
      <c r="M46" s="64">
        <v>8936</v>
      </c>
      <c r="N46" s="64">
        <v>9059</v>
      </c>
      <c r="O46" s="65">
        <v>6401</v>
      </c>
      <c r="P46" s="48"/>
      <c r="Q46" s="48"/>
      <c r="R46" s="48"/>
      <c r="S46" s="48"/>
      <c r="T46" s="48"/>
      <c r="U46" s="48"/>
    </row>
    <row r="47" spans="1:21" ht="30.75" customHeight="1" x14ac:dyDescent="0.15">
      <c r="A47" s="48"/>
      <c r="B47" s="1225"/>
      <c r="C47" s="1226"/>
      <c r="D47" s="62"/>
      <c r="E47" s="1202" t="s">
        <v>14</v>
      </c>
      <c r="F47" s="1202"/>
      <c r="G47" s="1202"/>
      <c r="H47" s="1202"/>
      <c r="I47" s="1202"/>
      <c r="J47" s="1203"/>
      <c r="K47" s="63">
        <v>51910</v>
      </c>
      <c r="L47" s="64">
        <v>52421</v>
      </c>
      <c r="M47" s="64">
        <v>50858</v>
      </c>
      <c r="N47" s="64">
        <v>49255</v>
      </c>
      <c r="O47" s="65">
        <v>49280</v>
      </c>
      <c r="P47" s="48"/>
      <c r="Q47" s="48"/>
      <c r="R47" s="48"/>
      <c r="S47" s="48"/>
      <c r="T47" s="48"/>
      <c r="U47" s="48"/>
    </row>
    <row r="48" spans="1:21" ht="30.75" customHeight="1" x14ac:dyDescent="0.15">
      <c r="A48" s="48"/>
      <c r="B48" s="1225"/>
      <c r="C48" s="1226"/>
      <c r="D48" s="62"/>
      <c r="E48" s="1202" t="s">
        <v>15</v>
      </c>
      <c r="F48" s="1202"/>
      <c r="G48" s="1202"/>
      <c r="H48" s="1202"/>
      <c r="I48" s="1202"/>
      <c r="J48" s="1203"/>
      <c r="K48" s="63">
        <v>40235</v>
      </c>
      <c r="L48" s="64">
        <v>38563</v>
      </c>
      <c r="M48" s="64">
        <v>36479</v>
      </c>
      <c r="N48" s="64">
        <v>33992</v>
      </c>
      <c r="O48" s="65">
        <v>32769</v>
      </c>
      <c r="P48" s="48"/>
      <c r="Q48" s="48"/>
      <c r="R48" s="48"/>
      <c r="S48" s="48"/>
      <c r="T48" s="48"/>
      <c r="U48" s="48"/>
    </row>
    <row r="49" spans="1:21" ht="30.75" customHeight="1" x14ac:dyDescent="0.15">
      <c r="A49" s="48"/>
      <c r="B49" s="1225"/>
      <c r="C49" s="1226"/>
      <c r="D49" s="62"/>
      <c r="E49" s="1202" t="s">
        <v>16</v>
      </c>
      <c r="F49" s="1202"/>
      <c r="G49" s="1202"/>
      <c r="H49" s="1202"/>
      <c r="I49" s="1202"/>
      <c r="J49" s="1203"/>
      <c r="K49" s="63">
        <v>3460</v>
      </c>
      <c r="L49" s="64">
        <v>3460</v>
      </c>
      <c r="M49" s="64">
        <v>3184</v>
      </c>
      <c r="N49" s="64">
        <v>2838</v>
      </c>
      <c r="O49" s="65">
        <v>2651</v>
      </c>
      <c r="P49" s="48"/>
      <c r="Q49" s="48"/>
      <c r="R49" s="48"/>
      <c r="S49" s="48"/>
      <c r="T49" s="48"/>
      <c r="U49" s="48"/>
    </row>
    <row r="50" spans="1:21" ht="30.75" customHeight="1" x14ac:dyDescent="0.15">
      <c r="A50" s="48"/>
      <c r="B50" s="1225"/>
      <c r="C50" s="1226"/>
      <c r="D50" s="62"/>
      <c r="E50" s="1202" t="s">
        <v>17</v>
      </c>
      <c r="F50" s="1202"/>
      <c r="G50" s="1202"/>
      <c r="H50" s="1202"/>
      <c r="I50" s="1202"/>
      <c r="J50" s="1203"/>
      <c r="K50" s="63">
        <v>1393</v>
      </c>
      <c r="L50" s="64">
        <v>1279</v>
      </c>
      <c r="M50" s="64">
        <v>4117</v>
      </c>
      <c r="N50" s="64">
        <v>8115</v>
      </c>
      <c r="O50" s="65">
        <v>9095</v>
      </c>
      <c r="P50" s="48"/>
      <c r="Q50" s="48"/>
      <c r="R50" s="48"/>
      <c r="S50" s="48"/>
      <c r="T50" s="48"/>
      <c r="U50" s="48"/>
    </row>
    <row r="51" spans="1:21" ht="30.75" customHeight="1" x14ac:dyDescent="0.15">
      <c r="A51" s="48"/>
      <c r="B51" s="1227"/>
      <c r="C51" s="1228"/>
      <c r="D51" s="66"/>
      <c r="E51" s="1202" t="s">
        <v>18</v>
      </c>
      <c r="F51" s="1202"/>
      <c r="G51" s="1202"/>
      <c r="H51" s="1202"/>
      <c r="I51" s="1202"/>
      <c r="J51" s="1203"/>
      <c r="K51" s="63" t="s">
        <v>525</v>
      </c>
      <c r="L51" s="64" t="s">
        <v>525</v>
      </c>
      <c r="M51" s="64" t="s">
        <v>525</v>
      </c>
      <c r="N51" s="64" t="s">
        <v>525</v>
      </c>
      <c r="O51" s="65" t="s">
        <v>525</v>
      </c>
      <c r="P51" s="48"/>
      <c r="Q51" s="48"/>
      <c r="R51" s="48"/>
      <c r="S51" s="48"/>
      <c r="T51" s="48"/>
      <c r="U51" s="48"/>
    </row>
    <row r="52" spans="1:21" ht="30.75" customHeight="1" x14ac:dyDescent="0.15">
      <c r="A52" s="48"/>
      <c r="B52" s="1200" t="s">
        <v>19</v>
      </c>
      <c r="C52" s="1201"/>
      <c r="D52" s="66"/>
      <c r="E52" s="1202" t="s">
        <v>20</v>
      </c>
      <c r="F52" s="1202"/>
      <c r="G52" s="1202"/>
      <c r="H52" s="1202"/>
      <c r="I52" s="1202"/>
      <c r="J52" s="1203"/>
      <c r="K52" s="63">
        <v>133661</v>
      </c>
      <c r="L52" s="64">
        <v>132657</v>
      </c>
      <c r="M52" s="64">
        <v>128276</v>
      </c>
      <c r="N52" s="64">
        <v>135776</v>
      </c>
      <c r="O52" s="65">
        <v>131265</v>
      </c>
      <c r="P52" s="48"/>
      <c r="Q52" s="48"/>
      <c r="R52" s="48"/>
      <c r="S52" s="48"/>
      <c r="T52" s="48"/>
      <c r="U52" s="48"/>
    </row>
    <row r="53" spans="1:21" ht="30.75" customHeight="1" thickBot="1" x14ac:dyDescent="0.2">
      <c r="A53" s="48"/>
      <c r="B53" s="1204" t="s">
        <v>21</v>
      </c>
      <c r="C53" s="1205"/>
      <c r="D53" s="67"/>
      <c r="E53" s="1206" t="s">
        <v>22</v>
      </c>
      <c r="F53" s="1206"/>
      <c r="G53" s="1206"/>
      <c r="H53" s="1206"/>
      <c r="I53" s="1206"/>
      <c r="J53" s="1207"/>
      <c r="K53" s="68">
        <v>48997</v>
      </c>
      <c r="L53" s="69">
        <v>43256</v>
      </c>
      <c r="M53" s="69">
        <v>44398</v>
      </c>
      <c r="N53" s="69">
        <v>39378</v>
      </c>
      <c r="O53" s="70">
        <v>37875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208" t="s">
        <v>26</v>
      </c>
      <c r="C58" s="1209"/>
      <c r="D58" s="1214" t="s">
        <v>27</v>
      </c>
      <c r="E58" s="1215"/>
      <c r="F58" s="1215"/>
      <c r="G58" s="1215"/>
      <c r="H58" s="1215"/>
      <c r="I58" s="1215"/>
      <c r="J58" s="1216"/>
      <c r="K58" s="83">
        <v>34521</v>
      </c>
      <c r="L58" s="84">
        <v>43334</v>
      </c>
      <c r="M58" s="84">
        <v>34574</v>
      </c>
      <c r="N58" s="84">
        <v>37022</v>
      </c>
      <c r="O58" s="85">
        <v>28085</v>
      </c>
    </row>
    <row r="59" spans="1:21" ht="31.5" customHeight="1" x14ac:dyDescent="0.15">
      <c r="B59" s="1210"/>
      <c r="C59" s="1211"/>
      <c r="D59" s="1217" t="s">
        <v>28</v>
      </c>
      <c r="E59" s="1218"/>
      <c r="F59" s="1218"/>
      <c r="G59" s="1218"/>
      <c r="H59" s="1218"/>
      <c r="I59" s="1218"/>
      <c r="J59" s="1219"/>
      <c r="K59" s="86">
        <v>193823</v>
      </c>
      <c r="L59" s="87">
        <v>209487</v>
      </c>
      <c r="M59" s="87">
        <v>214433</v>
      </c>
      <c r="N59" s="87">
        <v>229371</v>
      </c>
      <c r="O59" s="88">
        <v>242378</v>
      </c>
    </row>
    <row r="60" spans="1:21" ht="31.5" customHeight="1" thickBot="1" x14ac:dyDescent="0.2">
      <c r="B60" s="1212"/>
      <c r="C60" s="1213"/>
      <c r="D60" s="1220" t="s">
        <v>29</v>
      </c>
      <c r="E60" s="1221"/>
      <c r="F60" s="1221"/>
      <c r="G60" s="1221"/>
      <c r="H60" s="1221"/>
      <c r="I60" s="1221"/>
      <c r="J60" s="1222"/>
      <c r="K60" s="89">
        <v>269511</v>
      </c>
      <c r="L60" s="90">
        <v>283333</v>
      </c>
      <c r="M60" s="90">
        <v>289170</v>
      </c>
      <c r="N60" s="90">
        <v>303677</v>
      </c>
      <c r="O60" s="91">
        <v>313930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b0izd6QFGwC5oZmsrQ4nP6pWH8O5yoTxtfAYjzydfaBvxF07N00JQ7F/YBrjrt7Thgqh143avyWvKXdctA6A==" saltValue="t2tcwl8Xyz+si1nh6Gpu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43" t="s">
        <v>32</v>
      </c>
      <c r="C41" s="1244"/>
      <c r="D41" s="105"/>
      <c r="E41" s="1245" t="s">
        <v>33</v>
      </c>
      <c r="F41" s="1245"/>
      <c r="G41" s="1245"/>
      <c r="H41" s="1246"/>
      <c r="I41" s="355">
        <v>1625291</v>
      </c>
      <c r="J41" s="356">
        <v>1598225</v>
      </c>
      <c r="K41" s="356">
        <v>1595842</v>
      </c>
      <c r="L41" s="356">
        <v>1634674</v>
      </c>
      <c r="M41" s="357">
        <v>1651985</v>
      </c>
    </row>
    <row r="42" spans="2:13" ht="27.75" customHeight="1" x14ac:dyDescent="0.15">
      <c r="B42" s="1233"/>
      <c r="C42" s="1234"/>
      <c r="D42" s="106"/>
      <c r="E42" s="1237" t="s">
        <v>34</v>
      </c>
      <c r="F42" s="1237"/>
      <c r="G42" s="1237"/>
      <c r="H42" s="1238"/>
      <c r="I42" s="358">
        <v>76975</v>
      </c>
      <c r="J42" s="359">
        <v>57000</v>
      </c>
      <c r="K42" s="359">
        <v>86715</v>
      </c>
      <c r="L42" s="359">
        <v>77304</v>
      </c>
      <c r="M42" s="360">
        <v>67537</v>
      </c>
    </row>
    <row r="43" spans="2:13" ht="27.75" customHeight="1" x14ac:dyDescent="0.15">
      <c r="B43" s="1233"/>
      <c r="C43" s="1234"/>
      <c r="D43" s="106"/>
      <c r="E43" s="1237" t="s">
        <v>35</v>
      </c>
      <c r="F43" s="1237"/>
      <c r="G43" s="1237"/>
      <c r="H43" s="1238"/>
      <c r="I43" s="358">
        <v>477475</v>
      </c>
      <c r="J43" s="359">
        <v>478036</v>
      </c>
      <c r="K43" s="359">
        <v>464249</v>
      </c>
      <c r="L43" s="359">
        <v>420988</v>
      </c>
      <c r="M43" s="360">
        <v>412069</v>
      </c>
    </row>
    <row r="44" spans="2:13" ht="27.75" customHeight="1" x14ac:dyDescent="0.15">
      <c r="B44" s="1233"/>
      <c r="C44" s="1234"/>
      <c r="D44" s="106"/>
      <c r="E44" s="1237" t="s">
        <v>36</v>
      </c>
      <c r="F44" s="1237"/>
      <c r="G44" s="1237"/>
      <c r="H44" s="1238"/>
      <c r="I44" s="358">
        <v>27513</v>
      </c>
      <c r="J44" s="359">
        <v>26920</v>
      </c>
      <c r="K44" s="359">
        <v>32000</v>
      </c>
      <c r="L44" s="359">
        <v>33212</v>
      </c>
      <c r="M44" s="360">
        <v>35127</v>
      </c>
    </row>
    <row r="45" spans="2:13" ht="27.75" customHeight="1" x14ac:dyDescent="0.15">
      <c r="B45" s="1233"/>
      <c r="C45" s="1234"/>
      <c r="D45" s="106"/>
      <c r="E45" s="1237" t="s">
        <v>37</v>
      </c>
      <c r="F45" s="1237"/>
      <c r="G45" s="1237"/>
      <c r="H45" s="1238"/>
      <c r="I45" s="358">
        <v>186548</v>
      </c>
      <c r="J45" s="359">
        <v>183847</v>
      </c>
      <c r="K45" s="359">
        <v>180361</v>
      </c>
      <c r="L45" s="359">
        <v>182206</v>
      </c>
      <c r="M45" s="360">
        <v>179150</v>
      </c>
    </row>
    <row r="46" spans="2:13" ht="27.75" customHeight="1" x14ac:dyDescent="0.15">
      <c r="B46" s="1233"/>
      <c r="C46" s="1234"/>
      <c r="D46" s="107"/>
      <c r="E46" s="1237" t="s">
        <v>38</v>
      </c>
      <c r="F46" s="1237"/>
      <c r="G46" s="1237"/>
      <c r="H46" s="1238"/>
      <c r="I46" s="358">
        <v>7489</v>
      </c>
      <c r="J46" s="359">
        <v>5255</v>
      </c>
      <c r="K46" s="359">
        <v>3158</v>
      </c>
      <c r="L46" s="359">
        <v>783</v>
      </c>
      <c r="M46" s="360">
        <v>9</v>
      </c>
    </row>
    <row r="47" spans="2:13" ht="27.75" customHeight="1" x14ac:dyDescent="0.15">
      <c r="B47" s="1233"/>
      <c r="C47" s="1234"/>
      <c r="D47" s="108"/>
      <c r="E47" s="1247" t="s">
        <v>39</v>
      </c>
      <c r="F47" s="1248"/>
      <c r="G47" s="1248"/>
      <c r="H47" s="1249"/>
      <c r="I47" s="358" t="s">
        <v>525</v>
      </c>
      <c r="J47" s="359" t="s">
        <v>525</v>
      </c>
      <c r="K47" s="359" t="s">
        <v>525</v>
      </c>
      <c r="L47" s="359" t="s">
        <v>525</v>
      </c>
      <c r="M47" s="360" t="s">
        <v>525</v>
      </c>
    </row>
    <row r="48" spans="2:13" ht="27.75" customHeight="1" x14ac:dyDescent="0.15">
      <c r="B48" s="1233"/>
      <c r="C48" s="1234"/>
      <c r="D48" s="106"/>
      <c r="E48" s="1237" t="s">
        <v>40</v>
      </c>
      <c r="F48" s="1237"/>
      <c r="G48" s="1237"/>
      <c r="H48" s="1238"/>
      <c r="I48" s="358" t="s">
        <v>525</v>
      </c>
      <c r="J48" s="359" t="s">
        <v>525</v>
      </c>
      <c r="K48" s="359" t="s">
        <v>525</v>
      </c>
      <c r="L48" s="359" t="s">
        <v>525</v>
      </c>
      <c r="M48" s="360" t="s">
        <v>525</v>
      </c>
    </row>
    <row r="49" spans="2:13" ht="27.75" customHeight="1" x14ac:dyDescent="0.15">
      <c r="B49" s="1235"/>
      <c r="C49" s="1236"/>
      <c r="D49" s="106"/>
      <c r="E49" s="1237" t="s">
        <v>41</v>
      </c>
      <c r="F49" s="1237"/>
      <c r="G49" s="1237"/>
      <c r="H49" s="1238"/>
      <c r="I49" s="358" t="s">
        <v>525</v>
      </c>
      <c r="J49" s="359" t="s">
        <v>525</v>
      </c>
      <c r="K49" s="359" t="s">
        <v>525</v>
      </c>
      <c r="L49" s="359" t="s">
        <v>525</v>
      </c>
      <c r="M49" s="360" t="s">
        <v>525</v>
      </c>
    </row>
    <row r="50" spans="2:13" ht="27.75" customHeight="1" x14ac:dyDescent="0.15">
      <c r="B50" s="1231" t="s">
        <v>42</v>
      </c>
      <c r="C50" s="1232"/>
      <c r="D50" s="109"/>
      <c r="E50" s="1237" t="s">
        <v>43</v>
      </c>
      <c r="F50" s="1237"/>
      <c r="G50" s="1237"/>
      <c r="H50" s="1238"/>
      <c r="I50" s="358">
        <v>258704</v>
      </c>
      <c r="J50" s="359">
        <v>273878</v>
      </c>
      <c r="K50" s="359">
        <v>284698</v>
      </c>
      <c r="L50" s="359">
        <v>316208</v>
      </c>
      <c r="M50" s="360">
        <v>372109</v>
      </c>
    </row>
    <row r="51" spans="2:13" ht="27.75" customHeight="1" x14ac:dyDescent="0.15">
      <c r="B51" s="1233"/>
      <c r="C51" s="1234"/>
      <c r="D51" s="106"/>
      <c r="E51" s="1237" t="s">
        <v>44</v>
      </c>
      <c r="F51" s="1237"/>
      <c r="G51" s="1237"/>
      <c r="H51" s="1238"/>
      <c r="I51" s="358">
        <v>571291</v>
      </c>
      <c r="J51" s="359">
        <v>591881</v>
      </c>
      <c r="K51" s="359">
        <v>603656</v>
      </c>
      <c r="L51" s="359">
        <v>605086</v>
      </c>
      <c r="M51" s="360">
        <v>606604</v>
      </c>
    </row>
    <row r="52" spans="2:13" ht="27.75" customHeight="1" x14ac:dyDescent="0.15">
      <c r="B52" s="1235"/>
      <c r="C52" s="1236"/>
      <c r="D52" s="106"/>
      <c r="E52" s="1237" t="s">
        <v>45</v>
      </c>
      <c r="F52" s="1237"/>
      <c r="G52" s="1237"/>
      <c r="H52" s="1238"/>
      <c r="I52" s="358">
        <v>898976</v>
      </c>
      <c r="J52" s="359">
        <v>882568</v>
      </c>
      <c r="K52" s="359">
        <v>863489</v>
      </c>
      <c r="L52" s="359">
        <v>859603</v>
      </c>
      <c r="M52" s="360">
        <v>839519</v>
      </c>
    </row>
    <row r="53" spans="2:13" ht="27.75" customHeight="1" thickBot="1" x14ac:dyDescent="0.2">
      <c r="B53" s="1239" t="s">
        <v>46</v>
      </c>
      <c r="C53" s="1240"/>
      <c r="D53" s="110"/>
      <c r="E53" s="1241" t="s">
        <v>47</v>
      </c>
      <c r="F53" s="1241"/>
      <c r="G53" s="1241"/>
      <c r="H53" s="1242"/>
      <c r="I53" s="361">
        <v>672321</v>
      </c>
      <c r="J53" s="362">
        <v>600956</v>
      </c>
      <c r="K53" s="362">
        <v>610481</v>
      </c>
      <c r="L53" s="362">
        <v>568271</v>
      </c>
      <c r="M53" s="363">
        <v>527646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6Dz0GSJrY6maW8EybfxbfeviomVOFVctybTb/KQftaThWT2pZ1lWXpH8++uvIBsrnt4LAiHDKo5yAEzmkPkLw==" saltValue="79QHqDazEb28y6mOl6TG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58" t="s">
        <v>50</v>
      </c>
      <c r="D55" s="1258"/>
      <c r="E55" s="1259"/>
      <c r="F55" s="122">
        <v>14252</v>
      </c>
      <c r="G55" s="122">
        <v>20268</v>
      </c>
      <c r="H55" s="123">
        <v>37717</v>
      </c>
    </row>
    <row r="56" spans="2:8" ht="52.5" customHeight="1" x14ac:dyDescent="0.15">
      <c r="B56" s="124"/>
      <c r="C56" s="1260" t="s">
        <v>51</v>
      </c>
      <c r="D56" s="1260"/>
      <c r="E56" s="1261"/>
      <c r="F56" s="125">
        <v>5091</v>
      </c>
      <c r="G56" s="125">
        <v>5540</v>
      </c>
      <c r="H56" s="126">
        <v>5989</v>
      </c>
    </row>
    <row r="57" spans="2:8" ht="53.25" customHeight="1" x14ac:dyDescent="0.15">
      <c r="B57" s="124"/>
      <c r="C57" s="1262" t="s">
        <v>52</v>
      </c>
      <c r="D57" s="1262"/>
      <c r="E57" s="1263"/>
      <c r="F57" s="127">
        <v>31854</v>
      </c>
      <c r="G57" s="127">
        <v>42872</v>
      </c>
      <c r="H57" s="128">
        <v>57373</v>
      </c>
    </row>
    <row r="58" spans="2:8" ht="45.75" customHeight="1" x14ac:dyDescent="0.15">
      <c r="B58" s="129"/>
      <c r="C58" s="1250" t="s">
        <v>589</v>
      </c>
      <c r="D58" s="1251"/>
      <c r="E58" s="1252"/>
      <c r="F58" s="130">
        <v>857</v>
      </c>
      <c r="G58" s="130">
        <v>9673</v>
      </c>
      <c r="H58" s="131">
        <v>24476</v>
      </c>
    </row>
    <row r="59" spans="2:8" ht="45.75" customHeight="1" x14ac:dyDescent="0.15">
      <c r="B59" s="129"/>
      <c r="C59" s="1250" t="s">
        <v>590</v>
      </c>
      <c r="D59" s="1251"/>
      <c r="E59" s="1252"/>
      <c r="F59" s="130">
        <v>10000</v>
      </c>
      <c r="G59" s="130">
        <v>10001</v>
      </c>
      <c r="H59" s="131">
        <v>9867</v>
      </c>
    </row>
    <row r="60" spans="2:8" ht="45.75" customHeight="1" x14ac:dyDescent="0.15">
      <c r="B60" s="129"/>
      <c r="C60" s="1250" t="s">
        <v>591</v>
      </c>
      <c r="D60" s="1251"/>
      <c r="E60" s="1252"/>
      <c r="F60" s="130">
        <v>2000</v>
      </c>
      <c r="G60" s="130">
        <v>6000</v>
      </c>
      <c r="H60" s="131">
        <v>8001</v>
      </c>
    </row>
    <row r="61" spans="2:8" ht="45.75" customHeight="1" x14ac:dyDescent="0.15">
      <c r="B61" s="129"/>
      <c r="C61" s="1250" t="s">
        <v>592</v>
      </c>
      <c r="D61" s="1251"/>
      <c r="E61" s="1252"/>
      <c r="F61" s="130">
        <v>4119</v>
      </c>
      <c r="G61" s="130">
        <v>4169</v>
      </c>
      <c r="H61" s="131">
        <v>4403</v>
      </c>
    </row>
    <row r="62" spans="2:8" ht="45.75" customHeight="1" thickBot="1" x14ac:dyDescent="0.2">
      <c r="B62" s="132"/>
      <c r="C62" s="1253" t="s">
        <v>593</v>
      </c>
      <c r="D62" s="1254"/>
      <c r="E62" s="1255"/>
      <c r="F62" s="133">
        <v>2264</v>
      </c>
      <c r="G62" s="133">
        <v>2246</v>
      </c>
      <c r="H62" s="134">
        <v>2222</v>
      </c>
    </row>
    <row r="63" spans="2:8" ht="52.5" customHeight="1" thickBot="1" x14ac:dyDescent="0.2">
      <c r="B63" s="135"/>
      <c r="C63" s="1256" t="s">
        <v>53</v>
      </c>
      <c r="D63" s="1256"/>
      <c r="E63" s="1257"/>
      <c r="F63" s="136">
        <v>51198</v>
      </c>
      <c r="G63" s="136">
        <v>68680</v>
      </c>
      <c r="H63" s="137">
        <v>101079</v>
      </c>
    </row>
    <row r="64" spans="2:8" x14ac:dyDescent="0.15"/>
  </sheetData>
  <sheetProtection algorithmName="SHA-512" hashValue="ntLMUcFAC/rZbEWNQbJ8Ze9+HtVv7m7yxNuG+dpxU8sRHfjb4gLAsHIeI8xHwI0PDsiYFdeyaYNYd+rtP2gGiw==" saltValue="KyW6QE4TWh3TV3H1IdEK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BE424-F871-4B5D-99A6-B9740CD0C62D}">
  <sheetPr>
    <pageSetUpPr fitToPage="1"/>
  </sheetPr>
  <dimension ref="A1:DE85"/>
  <sheetViews>
    <sheetView showGridLines="0" tabSelected="1" topLeftCell="A4" zoomScale="60" zoomScaleNormal="60" zoomScaleSheetLayoutView="55" workbookViewId="0">
      <selection activeCell="AN55" sqref="AN55:BA58"/>
    </sheetView>
  </sheetViews>
  <sheetFormatPr defaultColWidth="0" defaultRowHeight="0" customHeight="1" zeroHeight="1" x14ac:dyDescent="0.15"/>
  <cols>
    <col min="1" max="1" width="6.375" style="1264" customWidth="1"/>
    <col min="2" max="107" width="2.5" style="1264" customWidth="1"/>
    <col min="108" max="108" width="6.125" style="1266" customWidth="1"/>
    <col min="109" max="109" width="5.875" style="1265" customWidth="1"/>
    <col min="110" max="16384" width="8.625" style="1264" hidden="1"/>
  </cols>
  <sheetData>
    <row r="1" spans="1:109" ht="42.75" customHeight="1" x14ac:dyDescent="0.15">
      <c r="A1" s="1321"/>
      <c r="B1" s="1320"/>
      <c r="DD1" s="1264"/>
      <c r="DE1" s="1264"/>
    </row>
    <row r="2" spans="1:109" ht="25.5" customHeight="1" x14ac:dyDescent="0.15">
      <c r="A2" s="1319"/>
      <c r="C2" s="1319"/>
      <c r="O2" s="1319"/>
      <c r="P2" s="1319"/>
      <c r="Q2" s="1319"/>
      <c r="R2" s="1319"/>
      <c r="S2" s="1319"/>
      <c r="T2" s="1319"/>
      <c r="U2" s="1319"/>
      <c r="V2" s="1319"/>
      <c r="W2" s="1319"/>
      <c r="X2" s="1319"/>
      <c r="Y2" s="1319"/>
      <c r="Z2" s="1319"/>
      <c r="AA2" s="1319"/>
      <c r="AB2" s="1319"/>
      <c r="AC2" s="1319"/>
      <c r="AD2" s="1319"/>
      <c r="AE2" s="1319"/>
      <c r="AF2" s="1319"/>
      <c r="AG2" s="1319"/>
      <c r="AH2" s="1319"/>
      <c r="AI2" s="1319"/>
      <c r="AU2" s="1319"/>
      <c r="BG2" s="1319"/>
      <c r="BS2" s="1319"/>
      <c r="CE2" s="1319"/>
      <c r="CQ2" s="1319"/>
      <c r="DD2" s="1264"/>
      <c r="DE2" s="1264"/>
    </row>
    <row r="3" spans="1:109" ht="25.5" customHeight="1" x14ac:dyDescent="0.15">
      <c r="A3" s="1319"/>
      <c r="C3" s="1319"/>
      <c r="O3" s="1319"/>
      <c r="P3" s="1319"/>
      <c r="Q3" s="1319"/>
      <c r="R3" s="1319"/>
      <c r="S3" s="1319"/>
      <c r="T3" s="1319"/>
      <c r="U3" s="1319"/>
      <c r="V3" s="1319"/>
      <c r="W3" s="1319"/>
      <c r="X3" s="1319"/>
      <c r="Y3" s="1319"/>
      <c r="Z3" s="1319"/>
      <c r="AA3" s="1319"/>
      <c r="AB3" s="1319"/>
      <c r="AC3" s="1319"/>
      <c r="AD3" s="1319"/>
      <c r="AE3" s="1319"/>
      <c r="AF3" s="1319"/>
      <c r="AG3" s="1319"/>
      <c r="AH3" s="1319"/>
      <c r="AI3" s="1319"/>
      <c r="AU3" s="1319"/>
      <c r="BG3" s="1319"/>
      <c r="BS3" s="1319"/>
      <c r="CE3" s="1319"/>
      <c r="CQ3" s="1319"/>
      <c r="DD3" s="1264"/>
      <c r="DE3" s="1264"/>
    </row>
    <row r="4" spans="1:109" s="259" customFormat="1" ht="13.5" x14ac:dyDescent="0.15">
      <c r="A4" s="1319"/>
      <c r="B4" s="1319"/>
      <c r="C4" s="1319"/>
      <c r="D4" s="1319"/>
      <c r="E4" s="1319"/>
      <c r="F4" s="1319"/>
      <c r="G4" s="1319"/>
      <c r="H4" s="1319"/>
      <c r="I4" s="1319"/>
      <c r="J4" s="1319"/>
      <c r="K4" s="1319"/>
      <c r="L4" s="1319"/>
      <c r="M4" s="1319"/>
      <c r="N4" s="1319"/>
      <c r="O4" s="1319"/>
      <c r="P4" s="1319"/>
      <c r="Q4" s="1319"/>
      <c r="R4" s="1319"/>
      <c r="S4" s="1319"/>
      <c r="T4" s="1319"/>
      <c r="U4" s="1319"/>
      <c r="V4" s="1319"/>
      <c r="W4" s="1319"/>
      <c r="X4" s="1319"/>
      <c r="Y4" s="1319"/>
      <c r="Z4" s="1319"/>
      <c r="AA4" s="1319"/>
      <c r="AB4" s="1319"/>
      <c r="AC4" s="1319"/>
      <c r="AD4" s="1319"/>
      <c r="AE4" s="1319"/>
      <c r="AF4" s="1319"/>
      <c r="AG4" s="1319"/>
      <c r="AH4" s="1319"/>
      <c r="AI4" s="1319"/>
      <c r="AJ4" s="1319"/>
      <c r="AK4" s="1319"/>
      <c r="AL4" s="1319"/>
      <c r="AM4" s="1319"/>
      <c r="AN4" s="1319"/>
      <c r="AO4" s="1319"/>
      <c r="AP4" s="1319"/>
      <c r="AQ4" s="1319"/>
      <c r="AR4" s="1319"/>
      <c r="AS4" s="1319"/>
      <c r="AT4" s="1319"/>
      <c r="AU4" s="1319"/>
      <c r="AV4" s="1319"/>
      <c r="AW4" s="1319"/>
      <c r="AX4" s="1319"/>
      <c r="AY4" s="1319"/>
      <c r="AZ4" s="1319"/>
      <c r="BA4" s="1319"/>
      <c r="BB4" s="1319"/>
      <c r="BC4" s="1319"/>
      <c r="BD4" s="1319"/>
      <c r="BE4" s="1319"/>
      <c r="BF4" s="1319"/>
      <c r="BG4" s="1319"/>
      <c r="BH4" s="1319"/>
      <c r="BI4" s="1319"/>
      <c r="BJ4" s="1319"/>
      <c r="BK4" s="1319"/>
      <c r="BL4" s="1319"/>
      <c r="BM4" s="1319"/>
      <c r="BN4" s="1319"/>
      <c r="BO4" s="1319"/>
      <c r="BP4" s="1319"/>
      <c r="BQ4" s="1319"/>
      <c r="BR4" s="1319"/>
      <c r="BS4" s="1319"/>
      <c r="BT4" s="1319"/>
      <c r="BU4" s="1319"/>
      <c r="BV4" s="1319"/>
      <c r="BW4" s="1319"/>
      <c r="BX4" s="1319"/>
      <c r="BY4" s="1319"/>
      <c r="BZ4" s="1319"/>
      <c r="CA4" s="1319"/>
      <c r="CB4" s="1319"/>
      <c r="CC4" s="1319"/>
      <c r="CD4" s="1319"/>
      <c r="CE4" s="1319"/>
      <c r="CF4" s="1319"/>
      <c r="CG4" s="1319"/>
      <c r="CH4" s="1319"/>
      <c r="CI4" s="1319"/>
      <c r="CJ4" s="1319"/>
      <c r="CK4" s="1319"/>
      <c r="CL4" s="1319"/>
      <c r="CM4" s="1319"/>
      <c r="CN4" s="1319"/>
      <c r="CO4" s="1319"/>
      <c r="CP4" s="1319"/>
      <c r="CQ4" s="1319"/>
      <c r="CR4" s="1319"/>
      <c r="CS4" s="1319"/>
      <c r="CT4" s="1319"/>
      <c r="CU4" s="1319"/>
      <c r="CV4" s="1319"/>
      <c r="CW4" s="1319"/>
      <c r="CX4" s="1319"/>
      <c r="CY4" s="1319"/>
      <c r="CZ4" s="1319"/>
      <c r="DA4" s="1319"/>
      <c r="DB4" s="1319"/>
      <c r="DC4" s="1319"/>
      <c r="DD4" s="1319"/>
      <c r="DE4" s="1319"/>
    </row>
    <row r="5" spans="1:109" s="259" customFormat="1" ht="13.5" x14ac:dyDescent="0.15">
      <c r="A5" s="1319"/>
      <c r="B5" s="1319"/>
      <c r="C5" s="1319"/>
      <c r="D5" s="1319"/>
      <c r="E5" s="1319"/>
      <c r="F5" s="1319"/>
      <c r="G5" s="1319"/>
      <c r="H5" s="1319"/>
      <c r="I5" s="1319"/>
      <c r="J5" s="1319"/>
      <c r="K5" s="1319"/>
      <c r="L5" s="1319"/>
      <c r="M5" s="1319"/>
      <c r="N5" s="1319"/>
      <c r="O5" s="1319"/>
      <c r="P5" s="1319"/>
      <c r="Q5" s="1319"/>
      <c r="R5" s="1319"/>
      <c r="S5" s="1319"/>
      <c r="T5" s="1319"/>
      <c r="U5" s="1319"/>
      <c r="V5" s="1319"/>
      <c r="W5" s="1319"/>
      <c r="X5" s="1319"/>
      <c r="Y5" s="1319"/>
      <c r="Z5" s="1319"/>
      <c r="AA5" s="1319"/>
      <c r="AB5" s="1319"/>
      <c r="AC5" s="1319"/>
      <c r="AD5" s="1319"/>
      <c r="AE5" s="1319"/>
      <c r="AF5" s="1319"/>
      <c r="AG5" s="1319"/>
      <c r="AH5" s="1319"/>
      <c r="AI5" s="1319"/>
      <c r="AJ5" s="1319"/>
      <c r="AK5" s="1319"/>
      <c r="AL5" s="1319"/>
      <c r="AM5" s="1319"/>
      <c r="AN5" s="1319"/>
      <c r="AO5" s="1319"/>
      <c r="AP5" s="1319"/>
      <c r="AQ5" s="1319"/>
      <c r="AR5" s="1319"/>
      <c r="AS5" s="1319"/>
      <c r="AT5" s="1319"/>
      <c r="AU5" s="1319"/>
      <c r="AV5" s="1319"/>
      <c r="AW5" s="1319"/>
      <c r="AX5" s="1319"/>
      <c r="AY5" s="1319"/>
      <c r="AZ5" s="1319"/>
      <c r="BA5" s="1319"/>
      <c r="BB5" s="1319"/>
      <c r="BC5" s="1319"/>
      <c r="BD5" s="1319"/>
      <c r="BE5" s="1319"/>
      <c r="BF5" s="1319"/>
      <c r="BG5" s="1319"/>
      <c r="BH5" s="1319"/>
      <c r="BI5" s="1319"/>
      <c r="BJ5" s="1319"/>
      <c r="BK5" s="1319"/>
      <c r="BL5" s="1319"/>
      <c r="BM5" s="1319"/>
      <c r="BN5" s="1319"/>
      <c r="BO5" s="1319"/>
      <c r="BP5" s="1319"/>
      <c r="BQ5" s="1319"/>
      <c r="BR5" s="1319"/>
      <c r="BS5" s="1319"/>
      <c r="BT5" s="1319"/>
      <c r="BU5" s="1319"/>
      <c r="BV5" s="1319"/>
      <c r="BW5" s="1319"/>
      <c r="BX5" s="1319"/>
      <c r="BY5" s="1319"/>
      <c r="BZ5" s="1319"/>
      <c r="CA5" s="1319"/>
      <c r="CB5" s="1319"/>
      <c r="CC5" s="1319"/>
      <c r="CD5" s="1319"/>
      <c r="CE5" s="1319"/>
      <c r="CF5" s="1319"/>
      <c r="CG5" s="1319"/>
      <c r="CH5" s="1319"/>
      <c r="CI5" s="1319"/>
      <c r="CJ5" s="1319"/>
      <c r="CK5" s="1319"/>
      <c r="CL5" s="1319"/>
      <c r="CM5" s="1319"/>
      <c r="CN5" s="1319"/>
      <c r="CO5" s="1319"/>
      <c r="CP5" s="1319"/>
      <c r="CQ5" s="1319"/>
      <c r="CR5" s="1319"/>
      <c r="CS5" s="1319"/>
      <c r="CT5" s="1319"/>
      <c r="CU5" s="1319"/>
      <c r="CV5" s="1319"/>
      <c r="CW5" s="1319"/>
      <c r="CX5" s="1319"/>
      <c r="CY5" s="1319"/>
      <c r="CZ5" s="1319"/>
      <c r="DA5" s="1319"/>
      <c r="DB5" s="1319"/>
      <c r="DC5" s="1319"/>
      <c r="DD5" s="1319"/>
      <c r="DE5" s="1319"/>
    </row>
    <row r="6" spans="1:109" s="259" customFormat="1" ht="13.5" x14ac:dyDescent="0.15">
      <c r="A6" s="1319"/>
      <c r="B6" s="1319"/>
      <c r="C6" s="1319"/>
      <c r="D6" s="1319"/>
      <c r="E6" s="1319"/>
      <c r="F6" s="1319"/>
      <c r="G6" s="1319"/>
      <c r="H6" s="1319"/>
      <c r="I6" s="1319"/>
      <c r="J6" s="1319"/>
      <c r="K6" s="1319"/>
      <c r="L6" s="1319"/>
      <c r="M6" s="1319"/>
      <c r="N6" s="1319"/>
      <c r="O6" s="1319"/>
      <c r="P6" s="1319"/>
      <c r="Q6" s="1319"/>
      <c r="R6" s="1319"/>
      <c r="S6" s="1319"/>
      <c r="T6" s="1319"/>
      <c r="U6" s="1319"/>
      <c r="V6" s="1319"/>
      <c r="W6" s="1319"/>
      <c r="X6" s="1319"/>
      <c r="Y6" s="1319"/>
      <c r="Z6" s="1319"/>
      <c r="AA6" s="1319"/>
      <c r="AB6" s="1319"/>
      <c r="AC6" s="1319"/>
      <c r="AD6" s="1319"/>
      <c r="AE6" s="1319"/>
      <c r="AF6" s="1319"/>
      <c r="AG6" s="1319"/>
      <c r="AH6" s="1319"/>
      <c r="AI6" s="1319"/>
      <c r="AJ6" s="1319"/>
      <c r="AK6" s="1319"/>
      <c r="AL6" s="1319"/>
      <c r="AM6" s="1319"/>
      <c r="AN6" s="1319"/>
      <c r="AO6" s="1319"/>
      <c r="AP6" s="1319"/>
      <c r="AQ6" s="1319"/>
      <c r="AR6" s="1319"/>
      <c r="AS6" s="1319"/>
      <c r="AT6" s="1319"/>
      <c r="AU6" s="1319"/>
      <c r="AV6" s="1319"/>
      <c r="AW6" s="1319"/>
      <c r="AX6" s="1319"/>
      <c r="AY6" s="1319"/>
      <c r="AZ6" s="1319"/>
      <c r="BA6" s="1319"/>
      <c r="BB6" s="1319"/>
      <c r="BC6" s="1319"/>
      <c r="BD6" s="1319"/>
      <c r="BE6" s="1319"/>
      <c r="BF6" s="1319"/>
      <c r="BG6" s="1319"/>
      <c r="BH6" s="1319"/>
      <c r="BI6" s="1319"/>
      <c r="BJ6" s="1319"/>
      <c r="BK6" s="1319"/>
      <c r="BL6" s="1319"/>
      <c r="BM6" s="1319"/>
      <c r="BN6" s="1319"/>
      <c r="BO6" s="1319"/>
      <c r="BP6" s="1319"/>
      <c r="BQ6" s="1319"/>
      <c r="BR6" s="1319"/>
      <c r="BS6" s="1319"/>
      <c r="BT6" s="1319"/>
      <c r="BU6" s="1319"/>
      <c r="BV6" s="1319"/>
      <c r="BW6" s="1319"/>
      <c r="BX6" s="1319"/>
      <c r="BY6" s="1319"/>
      <c r="BZ6" s="1319"/>
      <c r="CA6" s="1319"/>
      <c r="CB6" s="1319"/>
      <c r="CC6" s="1319"/>
      <c r="CD6" s="1319"/>
      <c r="CE6" s="1319"/>
      <c r="CF6" s="1319"/>
      <c r="CG6" s="1319"/>
      <c r="CH6" s="1319"/>
      <c r="CI6" s="1319"/>
      <c r="CJ6" s="1319"/>
      <c r="CK6" s="1319"/>
      <c r="CL6" s="1319"/>
      <c r="CM6" s="1319"/>
      <c r="CN6" s="1319"/>
      <c r="CO6" s="1319"/>
      <c r="CP6" s="1319"/>
      <c r="CQ6" s="1319"/>
      <c r="CR6" s="1319"/>
      <c r="CS6" s="1319"/>
      <c r="CT6" s="1319"/>
      <c r="CU6" s="1319"/>
      <c r="CV6" s="1319"/>
      <c r="CW6" s="1319"/>
      <c r="CX6" s="1319"/>
      <c r="CY6" s="1319"/>
      <c r="CZ6" s="1319"/>
      <c r="DA6" s="1319"/>
      <c r="DB6" s="1319"/>
      <c r="DC6" s="1319"/>
      <c r="DD6" s="1319"/>
      <c r="DE6" s="1319"/>
    </row>
    <row r="7" spans="1:109" s="259" customFormat="1" ht="13.5" x14ac:dyDescent="0.15">
      <c r="A7" s="1319"/>
      <c r="B7" s="1319"/>
      <c r="C7" s="1319"/>
      <c r="D7" s="1319"/>
      <c r="E7" s="1319"/>
      <c r="F7" s="1319"/>
      <c r="G7" s="1319"/>
      <c r="H7" s="1319"/>
      <c r="I7" s="1319"/>
      <c r="J7" s="1319"/>
      <c r="K7" s="1319"/>
      <c r="L7" s="1319"/>
      <c r="M7" s="1319"/>
      <c r="N7" s="1319"/>
      <c r="O7" s="1319"/>
      <c r="P7" s="1319"/>
      <c r="Q7" s="1319"/>
      <c r="R7" s="1319"/>
      <c r="S7" s="1319"/>
      <c r="T7" s="1319"/>
      <c r="U7" s="1319"/>
      <c r="V7" s="1319"/>
      <c r="W7" s="1319"/>
      <c r="X7" s="1319"/>
      <c r="Y7" s="1319"/>
      <c r="Z7" s="1319"/>
      <c r="AA7" s="1319"/>
      <c r="AB7" s="1319"/>
      <c r="AC7" s="1319"/>
      <c r="AD7" s="1319"/>
      <c r="AE7" s="1319"/>
      <c r="AF7" s="1319"/>
      <c r="AG7" s="1319"/>
      <c r="AH7" s="1319"/>
      <c r="AI7" s="1319"/>
      <c r="AJ7" s="1319"/>
      <c r="AK7" s="1319"/>
      <c r="AL7" s="1319"/>
      <c r="AM7" s="1319"/>
      <c r="AN7" s="1319"/>
      <c r="AO7" s="1319"/>
      <c r="AP7" s="1319"/>
      <c r="AQ7" s="1319"/>
      <c r="AR7" s="1319"/>
      <c r="AS7" s="1319"/>
      <c r="AT7" s="1319"/>
      <c r="AU7" s="1319"/>
      <c r="AV7" s="1319"/>
      <c r="AW7" s="1319"/>
      <c r="AX7" s="1319"/>
      <c r="AY7" s="1319"/>
      <c r="AZ7" s="1319"/>
      <c r="BA7" s="1319"/>
      <c r="BB7" s="1319"/>
      <c r="BC7" s="1319"/>
      <c r="BD7" s="1319"/>
      <c r="BE7" s="1319"/>
      <c r="BF7" s="1319"/>
      <c r="BG7" s="1319"/>
      <c r="BH7" s="1319"/>
      <c r="BI7" s="1319"/>
      <c r="BJ7" s="1319"/>
      <c r="BK7" s="1319"/>
      <c r="BL7" s="1319"/>
      <c r="BM7" s="1319"/>
      <c r="BN7" s="1319"/>
      <c r="BO7" s="1319"/>
      <c r="BP7" s="1319"/>
      <c r="BQ7" s="1319"/>
      <c r="BR7" s="1319"/>
      <c r="BS7" s="1319"/>
      <c r="BT7" s="1319"/>
      <c r="BU7" s="1319"/>
      <c r="BV7" s="1319"/>
      <c r="BW7" s="1319"/>
      <c r="BX7" s="1319"/>
      <c r="BY7" s="1319"/>
      <c r="BZ7" s="1319"/>
      <c r="CA7" s="1319"/>
      <c r="CB7" s="1319"/>
      <c r="CC7" s="1319"/>
      <c r="CD7" s="1319"/>
      <c r="CE7" s="1319"/>
      <c r="CF7" s="1319"/>
      <c r="CG7" s="1319"/>
      <c r="CH7" s="1319"/>
      <c r="CI7" s="1319"/>
      <c r="CJ7" s="1319"/>
      <c r="CK7" s="1319"/>
      <c r="CL7" s="1319"/>
      <c r="CM7" s="1319"/>
      <c r="CN7" s="1319"/>
      <c r="CO7" s="1319"/>
      <c r="CP7" s="1319"/>
      <c r="CQ7" s="1319"/>
      <c r="CR7" s="1319"/>
      <c r="CS7" s="1319"/>
      <c r="CT7" s="1319"/>
      <c r="CU7" s="1319"/>
      <c r="CV7" s="1319"/>
      <c r="CW7" s="1319"/>
      <c r="CX7" s="1319"/>
      <c r="CY7" s="1319"/>
      <c r="CZ7" s="1319"/>
      <c r="DA7" s="1319"/>
      <c r="DB7" s="1319"/>
      <c r="DC7" s="1319"/>
      <c r="DD7" s="1319"/>
      <c r="DE7" s="1319"/>
    </row>
    <row r="8" spans="1:109" s="259" customFormat="1" ht="13.5" x14ac:dyDescent="0.15">
      <c r="A8" s="1319"/>
      <c r="B8" s="1319"/>
      <c r="C8" s="1319"/>
      <c r="D8" s="1319"/>
      <c r="E8" s="1319"/>
      <c r="F8" s="1319"/>
      <c r="G8" s="1319"/>
      <c r="H8" s="1319"/>
      <c r="I8" s="1319"/>
      <c r="J8" s="1319"/>
      <c r="K8" s="1319"/>
      <c r="L8" s="1319"/>
      <c r="M8" s="1319"/>
      <c r="N8" s="1319"/>
      <c r="O8" s="1319"/>
      <c r="P8" s="1319"/>
      <c r="Q8" s="1319"/>
      <c r="R8" s="1319"/>
      <c r="S8" s="1319"/>
      <c r="T8" s="1319"/>
      <c r="U8" s="1319"/>
      <c r="V8" s="1319"/>
      <c r="W8" s="1319"/>
      <c r="X8" s="1319"/>
      <c r="Y8" s="1319"/>
      <c r="Z8" s="1319"/>
      <c r="AA8" s="1319"/>
      <c r="AB8" s="1319"/>
      <c r="AC8" s="1319"/>
      <c r="AD8" s="1319"/>
      <c r="AE8" s="1319"/>
      <c r="AF8" s="1319"/>
      <c r="AG8" s="1319"/>
      <c r="AH8" s="1319"/>
      <c r="AI8" s="1319"/>
      <c r="AJ8" s="1319"/>
      <c r="AK8" s="1319"/>
      <c r="AL8" s="1319"/>
      <c r="AM8" s="1319"/>
      <c r="AN8" s="1319"/>
      <c r="AO8" s="1319"/>
      <c r="AP8" s="1319"/>
      <c r="AQ8" s="1319"/>
      <c r="AR8" s="1319"/>
      <c r="AS8" s="1319"/>
      <c r="AT8" s="1319"/>
      <c r="AU8" s="1319"/>
      <c r="AV8" s="1319"/>
      <c r="AW8" s="1319"/>
      <c r="AX8" s="1319"/>
      <c r="AY8" s="1319"/>
      <c r="AZ8" s="1319"/>
      <c r="BA8" s="1319"/>
      <c r="BB8" s="1319"/>
      <c r="BC8" s="1319"/>
      <c r="BD8" s="1319"/>
      <c r="BE8" s="1319"/>
      <c r="BF8" s="1319"/>
      <c r="BG8" s="1319"/>
      <c r="BH8" s="1319"/>
      <c r="BI8" s="1319"/>
      <c r="BJ8" s="1319"/>
      <c r="BK8" s="1319"/>
      <c r="BL8" s="1319"/>
      <c r="BM8" s="1319"/>
      <c r="BN8" s="1319"/>
      <c r="BO8" s="1319"/>
      <c r="BP8" s="1319"/>
      <c r="BQ8" s="1319"/>
      <c r="BR8" s="1319"/>
      <c r="BS8" s="1319"/>
      <c r="BT8" s="1319"/>
      <c r="BU8" s="1319"/>
      <c r="BV8" s="1319"/>
      <c r="BW8" s="1319"/>
      <c r="BX8" s="1319"/>
      <c r="BY8" s="1319"/>
      <c r="BZ8" s="1319"/>
      <c r="CA8" s="1319"/>
      <c r="CB8" s="1319"/>
      <c r="CC8" s="1319"/>
      <c r="CD8" s="1319"/>
      <c r="CE8" s="1319"/>
      <c r="CF8" s="1319"/>
      <c r="CG8" s="1319"/>
      <c r="CH8" s="1319"/>
      <c r="CI8" s="1319"/>
      <c r="CJ8" s="1319"/>
      <c r="CK8" s="1319"/>
      <c r="CL8" s="1319"/>
      <c r="CM8" s="1319"/>
      <c r="CN8" s="1319"/>
      <c r="CO8" s="1319"/>
      <c r="CP8" s="1319"/>
      <c r="CQ8" s="1319"/>
      <c r="CR8" s="1319"/>
      <c r="CS8" s="1319"/>
      <c r="CT8" s="1319"/>
      <c r="CU8" s="1319"/>
      <c r="CV8" s="1319"/>
      <c r="CW8" s="1319"/>
      <c r="CX8" s="1319"/>
      <c r="CY8" s="1319"/>
      <c r="CZ8" s="1319"/>
      <c r="DA8" s="1319"/>
      <c r="DB8" s="1319"/>
      <c r="DC8" s="1319"/>
      <c r="DD8" s="1319"/>
      <c r="DE8" s="1319"/>
    </row>
    <row r="9" spans="1:109" s="259" customFormat="1" ht="13.5" x14ac:dyDescent="0.15">
      <c r="A9" s="1319"/>
      <c r="B9" s="1319"/>
      <c r="C9" s="1319"/>
      <c r="D9" s="1319"/>
      <c r="E9" s="1319"/>
      <c r="F9" s="1319"/>
      <c r="G9" s="1319"/>
      <c r="H9" s="1319"/>
      <c r="I9" s="1319"/>
      <c r="J9" s="1319"/>
      <c r="K9" s="1319"/>
      <c r="L9" s="1319"/>
      <c r="M9" s="1319"/>
      <c r="N9" s="1319"/>
      <c r="O9" s="1319"/>
      <c r="P9" s="1319"/>
      <c r="Q9" s="1319"/>
      <c r="R9" s="1319"/>
      <c r="S9" s="1319"/>
      <c r="T9" s="1319"/>
      <c r="U9" s="1319"/>
      <c r="V9" s="1319"/>
      <c r="W9" s="1319"/>
      <c r="X9" s="1319"/>
      <c r="Y9" s="1319"/>
      <c r="Z9" s="1319"/>
      <c r="AA9" s="1319"/>
      <c r="AB9" s="1319"/>
      <c r="AC9" s="1319"/>
      <c r="AD9" s="1319"/>
      <c r="AE9" s="1319"/>
      <c r="AF9" s="1319"/>
      <c r="AG9" s="1319"/>
      <c r="AH9" s="1319"/>
      <c r="AI9" s="1319"/>
      <c r="AJ9" s="1319"/>
      <c r="AK9" s="1319"/>
      <c r="AL9" s="1319"/>
      <c r="AM9" s="1319"/>
      <c r="AN9" s="1319"/>
      <c r="AO9" s="1319"/>
      <c r="AP9" s="1319"/>
      <c r="AQ9" s="1319"/>
      <c r="AR9" s="1319"/>
      <c r="AS9" s="1319"/>
      <c r="AT9" s="1319"/>
      <c r="AU9" s="1319"/>
      <c r="AV9" s="1319"/>
      <c r="AW9" s="1319"/>
      <c r="AX9" s="1319"/>
      <c r="AY9" s="1319"/>
      <c r="AZ9" s="1319"/>
      <c r="BA9" s="1319"/>
      <c r="BB9" s="1319"/>
      <c r="BC9" s="1319"/>
      <c r="BD9" s="1319"/>
      <c r="BE9" s="1319"/>
      <c r="BF9" s="1319"/>
      <c r="BG9" s="1319"/>
      <c r="BH9" s="1319"/>
      <c r="BI9" s="1319"/>
      <c r="BJ9" s="1319"/>
      <c r="BK9" s="1319"/>
      <c r="BL9" s="1319"/>
      <c r="BM9" s="1319"/>
      <c r="BN9" s="1319"/>
      <c r="BO9" s="1319"/>
      <c r="BP9" s="1319"/>
      <c r="BQ9" s="1319"/>
      <c r="BR9" s="1319"/>
      <c r="BS9" s="1319"/>
      <c r="BT9" s="1319"/>
      <c r="BU9" s="1319"/>
      <c r="BV9" s="1319"/>
      <c r="BW9" s="1319"/>
      <c r="BX9" s="1319"/>
      <c r="BY9" s="1319"/>
      <c r="BZ9" s="1319"/>
      <c r="CA9" s="1319"/>
      <c r="CB9" s="1319"/>
      <c r="CC9" s="1319"/>
      <c r="CD9" s="1319"/>
      <c r="CE9" s="1319"/>
      <c r="CF9" s="1319"/>
      <c r="CG9" s="1319"/>
      <c r="CH9" s="1319"/>
      <c r="CI9" s="1319"/>
      <c r="CJ9" s="1319"/>
      <c r="CK9" s="1319"/>
      <c r="CL9" s="1319"/>
      <c r="CM9" s="1319"/>
      <c r="CN9" s="1319"/>
      <c r="CO9" s="1319"/>
      <c r="CP9" s="1319"/>
      <c r="CQ9" s="1319"/>
      <c r="CR9" s="1319"/>
      <c r="CS9" s="1319"/>
      <c r="CT9" s="1319"/>
      <c r="CU9" s="1319"/>
      <c r="CV9" s="1319"/>
      <c r="CW9" s="1319"/>
      <c r="CX9" s="1319"/>
      <c r="CY9" s="1319"/>
      <c r="CZ9" s="1319"/>
      <c r="DA9" s="1319"/>
      <c r="DB9" s="1319"/>
      <c r="DC9" s="1319"/>
      <c r="DD9" s="1319"/>
      <c r="DE9" s="1319"/>
    </row>
    <row r="10" spans="1:109" s="259" customFormat="1" ht="13.5" x14ac:dyDescent="0.15">
      <c r="A10" s="1319"/>
      <c r="B10" s="1319"/>
      <c r="C10" s="1319"/>
      <c r="D10" s="1319"/>
      <c r="E10" s="1319"/>
      <c r="F10" s="1319"/>
      <c r="G10" s="1319"/>
      <c r="H10" s="1319"/>
      <c r="I10" s="1319"/>
      <c r="J10" s="1319"/>
      <c r="K10" s="1319"/>
      <c r="L10" s="1319"/>
      <c r="M10" s="1319"/>
      <c r="N10" s="1319"/>
      <c r="O10" s="1319"/>
      <c r="P10" s="1319"/>
      <c r="Q10" s="1319"/>
      <c r="R10" s="1319"/>
      <c r="S10" s="1319"/>
      <c r="T10" s="1319"/>
      <c r="U10" s="1319"/>
      <c r="V10" s="1319"/>
      <c r="W10" s="1319"/>
      <c r="X10" s="1319"/>
      <c r="Y10" s="1319"/>
      <c r="Z10" s="1319"/>
      <c r="AA10" s="1319"/>
      <c r="AB10" s="1319"/>
      <c r="AC10" s="1319"/>
      <c r="AD10" s="1319"/>
      <c r="AE10" s="1319"/>
      <c r="AF10" s="1319"/>
      <c r="AG10" s="1319"/>
      <c r="AH10" s="1319"/>
      <c r="AI10" s="1319"/>
      <c r="AJ10" s="1319"/>
      <c r="AK10" s="1319"/>
      <c r="AL10" s="1319"/>
      <c r="AM10" s="1319"/>
      <c r="AN10" s="1319"/>
      <c r="AO10" s="1319"/>
      <c r="AP10" s="1319"/>
      <c r="AQ10" s="1319"/>
      <c r="AR10" s="1319"/>
      <c r="AS10" s="1319"/>
      <c r="AT10" s="1319"/>
      <c r="AU10" s="1319"/>
      <c r="AV10" s="1319"/>
      <c r="AW10" s="1319"/>
      <c r="AX10" s="1319"/>
      <c r="AY10" s="1319"/>
      <c r="AZ10" s="1319"/>
      <c r="BA10" s="1319"/>
      <c r="BB10" s="1319"/>
      <c r="BC10" s="1319"/>
      <c r="BD10" s="1319"/>
      <c r="BE10" s="1319"/>
      <c r="BF10" s="1319"/>
      <c r="BG10" s="1319"/>
      <c r="BH10" s="1319"/>
      <c r="BI10" s="1319"/>
      <c r="BJ10" s="1319"/>
      <c r="BK10" s="1319"/>
      <c r="BL10" s="1319"/>
      <c r="BM10" s="1319"/>
      <c r="BN10" s="1319"/>
      <c r="BO10" s="1319"/>
      <c r="BP10" s="1319"/>
      <c r="BQ10" s="1319"/>
      <c r="BR10" s="1319"/>
      <c r="BS10" s="1319"/>
      <c r="BT10" s="1319"/>
      <c r="BU10" s="1319"/>
      <c r="BV10" s="1319"/>
      <c r="BW10" s="1319"/>
      <c r="BX10" s="1319"/>
      <c r="BY10" s="1319"/>
      <c r="BZ10" s="1319"/>
      <c r="CA10" s="1319"/>
      <c r="CB10" s="1319"/>
      <c r="CC10" s="1319"/>
      <c r="CD10" s="1319"/>
      <c r="CE10" s="1319"/>
      <c r="CF10" s="1319"/>
      <c r="CG10" s="1319"/>
      <c r="CH10" s="1319"/>
      <c r="CI10" s="1319"/>
      <c r="CJ10" s="1319"/>
      <c r="CK10" s="1319"/>
      <c r="CL10" s="1319"/>
      <c r="CM10" s="1319"/>
      <c r="CN10" s="1319"/>
      <c r="CO10" s="1319"/>
      <c r="CP10" s="1319"/>
      <c r="CQ10" s="1319"/>
      <c r="CR10" s="1319"/>
      <c r="CS10" s="1319"/>
      <c r="CT10" s="1319"/>
      <c r="CU10" s="1319"/>
      <c r="CV10" s="1319"/>
      <c r="CW10" s="1319"/>
      <c r="CX10" s="1319"/>
      <c r="CY10" s="1319"/>
      <c r="CZ10" s="1319"/>
      <c r="DA10" s="1319"/>
      <c r="DB10" s="1319"/>
      <c r="DC10" s="1319"/>
      <c r="DD10" s="1319"/>
      <c r="DE10" s="1319"/>
    </row>
    <row r="11" spans="1:109" s="259" customFormat="1" ht="13.5" x14ac:dyDescent="0.15">
      <c r="A11" s="1319"/>
      <c r="B11" s="1319"/>
      <c r="C11" s="1319"/>
      <c r="D11" s="1319"/>
      <c r="E11" s="1319"/>
      <c r="F11" s="1319"/>
      <c r="G11" s="1319"/>
      <c r="H11" s="1319"/>
      <c r="I11" s="1319"/>
      <c r="J11" s="1319"/>
      <c r="K11" s="1319"/>
      <c r="L11" s="1319"/>
      <c r="M11" s="1319"/>
      <c r="N11" s="1319"/>
      <c r="O11" s="1319"/>
      <c r="P11" s="1319"/>
      <c r="Q11" s="1319"/>
      <c r="R11" s="1319"/>
      <c r="S11" s="1319"/>
      <c r="T11" s="1319"/>
      <c r="U11" s="1319"/>
      <c r="V11" s="1319"/>
      <c r="W11" s="1319"/>
      <c r="X11" s="1319"/>
      <c r="Y11" s="1319"/>
      <c r="Z11" s="1319"/>
      <c r="AA11" s="1319"/>
      <c r="AB11" s="1319"/>
      <c r="AC11" s="1319"/>
      <c r="AD11" s="1319"/>
      <c r="AE11" s="1319"/>
      <c r="AF11" s="1319"/>
      <c r="AG11" s="1319"/>
      <c r="AH11" s="1319"/>
      <c r="AI11" s="1319"/>
      <c r="AJ11" s="1319"/>
      <c r="AK11" s="1319"/>
      <c r="AL11" s="1319"/>
      <c r="AM11" s="1319"/>
      <c r="AN11" s="1319"/>
      <c r="AO11" s="1319"/>
      <c r="AP11" s="1319"/>
      <c r="AQ11" s="1319"/>
      <c r="AR11" s="1319"/>
      <c r="AS11" s="1319"/>
      <c r="AT11" s="1319"/>
      <c r="AU11" s="1319"/>
      <c r="AV11" s="1319"/>
      <c r="AW11" s="1319"/>
      <c r="AX11" s="1319"/>
      <c r="AY11" s="1319"/>
      <c r="AZ11" s="1319"/>
      <c r="BA11" s="1319"/>
      <c r="BB11" s="1319"/>
      <c r="BC11" s="1319"/>
      <c r="BD11" s="1319"/>
      <c r="BE11" s="1319"/>
      <c r="BF11" s="1319"/>
      <c r="BG11" s="1319"/>
      <c r="BH11" s="1319"/>
      <c r="BI11" s="1319"/>
      <c r="BJ11" s="1319"/>
      <c r="BK11" s="1319"/>
      <c r="BL11" s="1319"/>
      <c r="BM11" s="1319"/>
      <c r="BN11" s="1319"/>
      <c r="BO11" s="1319"/>
      <c r="BP11" s="1319"/>
      <c r="BQ11" s="1319"/>
      <c r="BR11" s="1319"/>
      <c r="BS11" s="1319"/>
      <c r="BT11" s="1319"/>
      <c r="BU11" s="1319"/>
      <c r="BV11" s="1319"/>
      <c r="BW11" s="1319"/>
      <c r="BX11" s="1319"/>
      <c r="BY11" s="1319"/>
      <c r="BZ11" s="1319"/>
      <c r="CA11" s="1319"/>
      <c r="CB11" s="1319"/>
      <c r="CC11" s="1319"/>
      <c r="CD11" s="1319"/>
      <c r="CE11" s="1319"/>
      <c r="CF11" s="1319"/>
      <c r="CG11" s="1319"/>
      <c r="CH11" s="1319"/>
      <c r="CI11" s="1319"/>
      <c r="CJ11" s="1319"/>
      <c r="CK11" s="1319"/>
      <c r="CL11" s="1319"/>
      <c r="CM11" s="1319"/>
      <c r="CN11" s="1319"/>
      <c r="CO11" s="1319"/>
      <c r="CP11" s="1319"/>
      <c r="CQ11" s="1319"/>
      <c r="CR11" s="1319"/>
      <c r="CS11" s="1319"/>
      <c r="CT11" s="1319"/>
      <c r="CU11" s="1319"/>
      <c r="CV11" s="1319"/>
      <c r="CW11" s="1319"/>
      <c r="CX11" s="1319"/>
      <c r="CY11" s="1319"/>
      <c r="CZ11" s="1319"/>
      <c r="DA11" s="1319"/>
      <c r="DB11" s="1319"/>
      <c r="DC11" s="1319"/>
      <c r="DD11" s="1319"/>
      <c r="DE11" s="1319"/>
    </row>
    <row r="12" spans="1:109" s="259" customFormat="1" ht="13.5" x14ac:dyDescent="0.15">
      <c r="A12" s="1319"/>
      <c r="B12" s="1319"/>
      <c r="C12" s="1319"/>
      <c r="D12" s="1319"/>
      <c r="E12" s="1319"/>
      <c r="F12" s="1319"/>
      <c r="G12" s="1319"/>
      <c r="H12" s="1319"/>
      <c r="I12" s="1319"/>
      <c r="J12" s="1319"/>
      <c r="K12" s="1319"/>
      <c r="L12" s="1319"/>
      <c r="M12" s="1319"/>
      <c r="N12" s="1319"/>
      <c r="O12" s="1319"/>
      <c r="P12" s="1319"/>
      <c r="Q12" s="1319"/>
      <c r="R12" s="1319"/>
      <c r="S12" s="1319"/>
      <c r="T12" s="1319"/>
      <c r="U12" s="1319"/>
      <c r="V12" s="1319"/>
      <c r="W12" s="1319"/>
      <c r="X12" s="1319"/>
      <c r="Y12" s="1319"/>
      <c r="Z12" s="1319"/>
      <c r="AA12" s="1319"/>
      <c r="AB12" s="1319"/>
      <c r="AC12" s="1319"/>
      <c r="AD12" s="1319"/>
      <c r="AE12" s="1319"/>
      <c r="AF12" s="1319"/>
      <c r="AG12" s="1319"/>
      <c r="AH12" s="1319"/>
      <c r="AI12" s="1319"/>
      <c r="AJ12" s="1319"/>
      <c r="AK12" s="1319"/>
      <c r="AL12" s="1319"/>
      <c r="AM12" s="1319"/>
      <c r="AN12" s="1319"/>
      <c r="AO12" s="1319"/>
      <c r="AP12" s="1319"/>
      <c r="AQ12" s="1319"/>
      <c r="AR12" s="1319"/>
      <c r="AS12" s="1319"/>
      <c r="AT12" s="1319"/>
      <c r="AU12" s="1319"/>
      <c r="AV12" s="1319"/>
      <c r="AW12" s="1319"/>
      <c r="AX12" s="1319"/>
      <c r="AY12" s="1319"/>
      <c r="AZ12" s="1319"/>
      <c r="BA12" s="1319"/>
      <c r="BB12" s="1319"/>
      <c r="BC12" s="1319"/>
      <c r="BD12" s="1319"/>
      <c r="BE12" s="1319"/>
      <c r="BF12" s="1319"/>
      <c r="BG12" s="1319"/>
      <c r="BH12" s="1319"/>
      <c r="BI12" s="1319"/>
      <c r="BJ12" s="1319"/>
      <c r="BK12" s="1319"/>
      <c r="BL12" s="1319"/>
      <c r="BM12" s="1319"/>
      <c r="BN12" s="1319"/>
      <c r="BO12" s="1319"/>
      <c r="BP12" s="1319"/>
      <c r="BQ12" s="1319"/>
      <c r="BR12" s="1319"/>
      <c r="BS12" s="1319"/>
      <c r="BT12" s="1319"/>
      <c r="BU12" s="1319"/>
      <c r="BV12" s="1319"/>
      <c r="BW12" s="1319"/>
      <c r="BX12" s="1319"/>
      <c r="BY12" s="1319"/>
      <c r="BZ12" s="1319"/>
      <c r="CA12" s="1319"/>
      <c r="CB12" s="1319"/>
      <c r="CC12" s="1319"/>
      <c r="CD12" s="1319"/>
      <c r="CE12" s="1319"/>
      <c r="CF12" s="1319"/>
      <c r="CG12" s="1319"/>
      <c r="CH12" s="1319"/>
      <c r="CI12" s="1319"/>
      <c r="CJ12" s="1319"/>
      <c r="CK12" s="1319"/>
      <c r="CL12" s="1319"/>
      <c r="CM12" s="1319"/>
      <c r="CN12" s="1319"/>
      <c r="CO12" s="1319"/>
      <c r="CP12" s="1319"/>
      <c r="CQ12" s="1319"/>
      <c r="CR12" s="1319"/>
      <c r="CS12" s="1319"/>
      <c r="CT12" s="1319"/>
      <c r="CU12" s="1319"/>
      <c r="CV12" s="1319"/>
      <c r="CW12" s="1319"/>
      <c r="CX12" s="1319"/>
      <c r="CY12" s="1319"/>
      <c r="CZ12" s="1319"/>
      <c r="DA12" s="1319"/>
      <c r="DB12" s="1319"/>
      <c r="DC12" s="1319"/>
      <c r="DD12" s="1319"/>
      <c r="DE12" s="1319"/>
    </row>
    <row r="13" spans="1:109" s="259" customFormat="1" ht="13.5" x14ac:dyDescent="0.15">
      <c r="A13" s="1319"/>
      <c r="B13" s="1319"/>
      <c r="C13" s="1319"/>
      <c r="D13" s="1319"/>
      <c r="E13" s="1319"/>
      <c r="F13" s="1319"/>
      <c r="G13" s="1319"/>
      <c r="H13" s="1319"/>
      <c r="I13" s="1319"/>
      <c r="J13" s="1319"/>
      <c r="K13" s="1319"/>
      <c r="L13" s="1319"/>
      <c r="M13" s="1319"/>
      <c r="N13" s="1319"/>
      <c r="O13" s="1319"/>
      <c r="P13" s="1319"/>
      <c r="Q13" s="1319"/>
      <c r="R13" s="1319"/>
      <c r="S13" s="1319"/>
      <c r="T13" s="1319"/>
      <c r="U13" s="1319"/>
      <c r="V13" s="1319"/>
      <c r="W13" s="1319"/>
      <c r="X13" s="1319"/>
      <c r="Y13" s="1319"/>
      <c r="Z13" s="1319"/>
      <c r="AA13" s="1319"/>
      <c r="AB13" s="1319"/>
      <c r="AC13" s="1319"/>
      <c r="AD13" s="1319"/>
      <c r="AE13" s="1319"/>
      <c r="AF13" s="1319"/>
      <c r="AG13" s="1319"/>
      <c r="AH13" s="1319"/>
      <c r="AI13" s="1319"/>
      <c r="AJ13" s="1319"/>
      <c r="AK13" s="1319"/>
      <c r="AL13" s="1319"/>
      <c r="AM13" s="1319"/>
      <c r="AN13" s="1319"/>
      <c r="AO13" s="1319"/>
      <c r="AP13" s="1319"/>
      <c r="AQ13" s="1319"/>
      <c r="AR13" s="1319"/>
      <c r="AS13" s="1319"/>
      <c r="AT13" s="1319"/>
      <c r="AU13" s="1319"/>
      <c r="AV13" s="1319"/>
      <c r="AW13" s="1319"/>
      <c r="AX13" s="1319"/>
      <c r="AY13" s="1319"/>
      <c r="AZ13" s="1319"/>
      <c r="BA13" s="1319"/>
      <c r="BB13" s="1319"/>
      <c r="BC13" s="1319"/>
      <c r="BD13" s="1319"/>
      <c r="BE13" s="1319"/>
      <c r="BF13" s="1319"/>
      <c r="BG13" s="1319"/>
      <c r="BH13" s="1319"/>
      <c r="BI13" s="1319"/>
      <c r="BJ13" s="1319"/>
      <c r="BK13" s="1319"/>
      <c r="BL13" s="1319"/>
      <c r="BM13" s="1319"/>
      <c r="BN13" s="1319"/>
      <c r="BO13" s="1319"/>
      <c r="BP13" s="1319"/>
      <c r="BQ13" s="1319"/>
      <c r="BR13" s="1319"/>
      <c r="BS13" s="1319"/>
      <c r="BT13" s="1319"/>
      <c r="BU13" s="1319"/>
      <c r="BV13" s="1319"/>
      <c r="BW13" s="1319"/>
      <c r="BX13" s="1319"/>
      <c r="BY13" s="1319"/>
      <c r="BZ13" s="1319"/>
      <c r="CA13" s="1319"/>
      <c r="CB13" s="1319"/>
      <c r="CC13" s="1319"/>
      <c r="CD13" s="1319"/>
      <c r="CE13" s="1319"/>
      <c r="CF13" s="1319"/>
      <c r="CG13" s="1319"/>
      <c r="CH13" s="1319"/>
      <c r="CI13" s="1319"/>
      <c r="CJ13" s="1319"/>
      <c r="CK13" s="1319"/>
      <c r="CL13" s="1319"/>
      <c r="CM13" s="1319"/>
      <c r="CN13" s="1319"/>
      <c r="CO13" s="1319"/>
      <c r="CP13" s="1319"/>
      <c r="CQ13" s="1319"/>
      <c r="CR13" s="1319"/>
      <c r="CS13" s="1319"/>
      <c r="CT13" s="1319"/>
      <c r="CU13" s="1319"/>
      <c r="CV13" s="1319"/>
      <c r="CW13" s="1319"/>
      <c r="CX13" s="1319"/>
      <c r="CY13" s="1319"/>
      <c r="CZ13" s="1319"/>
      <c r="DA13" s="1319"/>
      <c r="DB13" s="1319"/>
      <c r="DC13" s="1319"/>
      <c r="DD13" s="1319"/>
      <c r="DE13" s="1319"/>
    </row>
    <row r="14" spans="1:109" s="259" customFormat="1" ht="13.5" x14ac:dyDescent="0.15">
      <c r="A14" s="1319"/>
      <c r="B14" s="1319"/>
      <c r="C14" s="1319"/>
      <c r="D14" s="1319"/>
      <c r="E14" s="1319"/>
      <c r="F14" s="1319"/>
      <c r="G14" s="1319"/>
      <c r="H14" s="1319"/>
      <c r="I14" s="1319"/>
      <c r="J14" s="1319"/>
      <c r="K14" s="1319"/>
      <c r="L14" s="1319"/>
      <c r="M14" s="1319"/>
      <c r="N14" s="1319"/>
      <c r="O14" s="1319"/>
      <c r="P14" s="1319"/>
      <c r="Q14" s="1319"/>
      <c r="R14" s="1319"/>
      <c r="S14" s="1319"/>
      <c r="T14" s="1319"/>
      <c r="U14" s="1319"/>
      <c r="V14" s="1319"/>
      <c r="W14" s="1319"/>
      <c r="X14" s="1319"/>
      <c r="Y14" s="1319"/>
      <c r="Z14" s="1319"/>
      <c r="AA14" s="1319"/>
      <c r="AB14" s="1319"/>
      <c r="AC14" s="1319"/>
      <c r="AD14" s="1319"/>
      <c r="AE14" s="1319"/>
      <c r="AF14" s="1319"/>
      <c r="AG14" s="1319"/>
      <c r="AH14" s="1319"/>
      <c r="AI14" s="1319"/>
      <c r="AJ14" s="1319"/>
      <c r="AK14" s="1319"/>
      <c r="AL14" s="1319"/>
      <c r="AM14" s="1319"/>
      <c r="AN14" s="1319"/>
      <c r="AO14" s="1319"/>
      <c r="AP14" s="1319"/>
      <c r="AQ14" s="1319"/>
      <c r="AR14" s="1319"/>
      <c r="AS14" s="1319"/>
      <c r="AT14" s="1319"/>
      <c r="AU14" s="1319"/>
      <c r="AV14" s="1319"/>
      <c r="AW14" s="1319"/>
      <c r="AX14" s="1319"/>
      <c r="AY14" s="1319"/>
      <c r="AZ14" s="1319"/>
      <c r="BA14" s="1319"/>
      <c r="BB14" s="1319"/>
      <c r="BC14" s="1319"/>
      <c r="BD14" s="1319"/>
      <c r="BE14" s="1319"/>
      <c r="BF14" s="1319"/>
      <c r="BG14" s="1319"/>
      <c r="BH14" s="1319"/>
      <c r="BI14" s="1319"/>
      <c r="BJ14" s="1319"/>
      <c r="BK14" s="1319"/>
      <c r="BL14" s="1319"/>
      <c r="BM14" s="1319"/>
      <c r="BN14" s="1319"/>
      <c r="BO14" s="1319"/>
      <c r="BP14" s="1319"/>
      <c r="BQ14" s="1319"/>
      <c r="BR14" s="1319"/>
      <c r="BS14" s="1319"/>
      <c r="BT14" s="1319"/>
      <c r="BU14" s="1319"/>
      <c r="BV14" s="1319"/>
      <c r="BW14" s="1319"/>
      <c r="BX14" s="1319"/>
      <c r="BY14" s="1319"/>
      <c r="BZ14" s="1319"/>
      <c r="CA14" s="1319"/>
      <c r="CB14" s="1319"/>
      <c r="CC14" s="1319"/>
      <c r="CD14" s="1319"/>
      <c r="CE14" s="1319"/>
      <c r="CF14" s="1319"/>
      <c r="CG14" s="1319"/>
      <c r="CH14" s="1319"/>
      <c r="CI14" s="1319"/>
      <c r="CJ14" s="1319"/>
      <c r="CK14" s="1319"/>
      <c r="CL14" s="1319"/>
      <c r="CM14" s="1319"/>
      <c r="CN14" s="1319"/>
      <c r="CO14" s="1319"/>
      <c r="CP14" s="1319"/>
      <c r="CQ14" s="1319"/>
      <c r="CR14" s="1319"/>
      <c r="CS14" s="1319"/>
      <c r="CT14" s="1319"/>
      <c r="CU14" s="1319"/>
      <c r="CV14" s="1319"/>
      <c r="CW14" s="1319"/>
      <c r="CX14" s="1319"/>
      <c r="CY14" s="1319"/>
      <c r="CZ14" s="1319"/>
      <c r="DA14" s="1319"/>
      <c r="DB14" s="1319"/>
      <c r="DC14" s="1319"/>
      <c r="DD14" s="1319"/>
      <c r="DE14" s="1319"/>
    </row>
    <row r="15" spans="1:109" s="259" customFormat="1" ht="13.5" x14ac:dyDescent="0.15">
      <c r="A15" s="1264"/>
      <c r="B15" s="1319"/>
      <c r="C15" s="1319"/>
      <c r="D15" s="1319"/>
      <c r="E15" s="1319"/>
      <c r="F15" s="1319"/>
      <c r="G15" s="1319"/>
      <c r="H15" s="1319"/>
      <c r="I15" s="1319"/>
      <c r="J15" s="1319"/>
      <c r="K15" s="1319"/>
      <c r="L15" s="1319"/>
      <c r="M15" s="1319"/>
      <c r="N15" s="1319"/>
      <c r="O15" s="1319"/>
      <c r="P15" s="1319"/>
      <c r="Q15" s="1319"/>
      <c r="R15" s="1319"/>
      <c r="S15" s="1319"/>
      <c r="T15" s="1319"/>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c r="AX15" s="1319"/>
      <c r="AY15" s="1319"/>
      <c r="AZ15" s="1319"/>
      <c r="BA15" s="1319"/>
      <c r="BB15" s="1319"/>
      <c r="BC15" s="1319"/>
      <c r="BD15" s="1319"/>
      <c r="BE15" s="1319"/>
      <c r="BF15" s="1319"/>
      <c r="BG15" s="1319"/>
      <c r="BH15" s="1319"/>
      <c r="BI15" s="1319"/>
      <c r="BJ15" s="1319"/>
      <c r="BK15" s="1319"/>
      <c r="BL15" s="1319"/>
      <c r="BM15" s="1319"/>
      <c r="BN15" s="1319"/>
      <c r="BO15" s="1319"/>
      <c r="BP15" s="1319"/>
      <c r="BQ15" s="1319"/>
      <c r="BR15" s="1319"/>
      <c r="BS15" s="1319"/>
      <c r="BT15" s="1319"/>
      <c r="BU15" s="1319"/>
      <c r="BV15" s="1319"/>
      <c r="BW15" s="1319"/>
      <c r="BX15" s="1319"/>
      <c r="BY15" s="1319"/>
      <c r="BZ15" s="1319"/>
      <c r="CA15" s="1319"/>
      <c r="CB15" s="1319"/>
      <c r="CC15" s="1319"/>
      <c r="CD15" s="1319"/>
      <c r="CE15" s="1319"/>
      <c r="CF15" s="1319"/>
      <c r="CG15" s="1319"/>
      <c r="CH15" s="1319"/>
      <c r="CI15" s="1319"/>
      <c r="CJ15" s="1319"/>
      <c r="CK15" s="1319"/>
      <c r="CL15" s="1319"/>
      <c r="CM15" s="1319"/>
      <c r="CN15" s="1319"/>
      <c r="CO15" s="1319"/>
      <c r="CP15" s="1319"/>
      <c r="CQ15" s="1319"/>
      <c r="CR15" s="1319"/>
      <c r="CS15" s="1319"/>
      <c r="CT15" s="1319"/>
      <c r="CU15" s="1319"/>
      <c r="CV15" s="1319"/>
      <c r="CW15" s="1319"/>
      <c r="CX15" s="1319"/>
      <c r="CY15" s="1319"/>
      <c r="CZ15" s="1319"/>
      <c r="DA15" s="1319"/>
      <c r="DB15" s="1319"/>
      <c r="DC15" s="1319"/>
      <c r="DD15" s="1319"/>
      <c r="DE15" s="1319"/>
    </row>
    <row r="16" spans="1:109" s="259" customFormat="1" ht="13.5" x14ac:dyDescent="0.15">
      <c r="A16" s="1264"/>
      <c r="B16" s="1319"/>
      <c r="C16" s="1319"/>
      <c r="D16" s="1319"/>
      <c r="E16" s="1319"/>
      <c r="F16" s="1319"/>
      <c r="G16" s="1319"/>
      <c r="H16" s="1319"/>
      <c r="I16" s="1319"/>
      <c r="J16" s="1319"/>
      <c r="K16" s="1319"/>
      <c r="L16" s="1319"/>
      <c r="M16" s="1319"/>
      <c r="N16" s="1319"/>
      <c r="O16" s="1319"/>
      <c r="P16" s="1319"/>
      <c r="Q16" s="1319"/>
      <c r="R16" s="1319"/>
      <c r="S16" s="1319"/>
      <c r="T16" s="1319"/>
      <c r="U16" s="1319"/>
      <c r="V16" s="1319"/>
      <c r="W16" s="1319"/>
      <c r="X16" s="1319"/>
      <c r="Y16" s="1319"/>
      <c r="Z16" s="1319"/>
      <c r="AA16" s="1319"/>
      <c r="AB16" s="1319"/>
      <c r="AC16" s="1319"/>
      <c r="AD16" s="1319"/>
      <c r="AE16" s="1319"/>
      <c r="AF16" s="1319"/>
      <c r="AG16" s="1319"/>
      <c r="AH16" s="1319"/>
      <c r="AI16" s="1319"/>
      <c r="AJ16" s="1319"/>
      <c r="AK16" s="1319"/>
      <c r="AL16" s="1319"/>
      <c r="AM16" s="1319"/>
      <c r="AN16" s="1319"/>
      <c r="AO16" s="1319"/>
      <c r="AP16" s="1319"/>
      <c r="AQ16" s="1319"/>
      <c r="AR16" s="1319"/>
      <c r="AS16" s="1319"/>
      <c r="AT16" s="1319"/>
      <c r="AU16" s="1319"/>
      <c r="AV16" s="1319"/>
      <c r="AW16" s="1319"/>
      <c r="AX16" s="1319"/>
      <c r="AY16" s="1319"/>
      <c r="AZ16" s="1319"/>
      <c r="BA16" s="1319"/>
      <c r="BB16" s="1319"/>
      <c r="BC16" s="1319"/>
      <c r="BD16" s="1319"/>
      <c r="BE16" s="1319"/>
      <c r="BF16" s="1319"/>
      <c r="BG16" s="1319"/>
      <c r="BH16" s="1319"/>
      <c r="BI16" s="1319"/>
      <c r="BJ16" s="1319"/>
      <c r="BK16" s="1319"/>
      <c r="BL16" s="1319"/>
      <c r="BM16" s="1319"/>
      <c r="BN16" s="1319"/>
      <c r="BO16" s="1319"/>
      <c r="BP16" s="1319"/>
      <c r="BQ16" s="1319"/>
      <c r="BR16" s="1319"/>
      <c r="BS16" s="1319"/>
      <c r="BT16" s="1319"/>
      <c r="BU16" s="1319"/>
      <c r="BV16" s="1319"/>
      <c r="BW16" s="1319"/>
      <c r="BX16" s="1319"/>
      <c r="BY16" s="1319"/>
      <c r="BZ16" s="1319"/>
      <c r="CA16" s="1319"/>
      <c r="CB16" s="1319"/>
      <c r="CC16" s="1319"/>
      <c r="CD16" s="1319"/>
      <c r="CE16" s="1319"/>
      <c r="CF16" s="1319"/>
      <c r="CG16" s="1319"/>
      <c r="CH16" s="1319"/>
      <c r="CI16" s="1319"/>
      <c r="CJ16" s="1319"/>
      <c r="CK16" s="1319"/>
      <c r="CL16" s="1319"/>
      <c r="CM16" s="1319"/>
      <c r="CN16" s="1319"/>
      <c r="CO16" s="1319"/>
      <c r="CP16" s="1319"/>
      <c r="CQ16" s="1319"/>
      <c r="CR16" s="1319"/>
      <c r="CS16" s="1319"/>
      <c r="CT16" s="1319"/>
      <c r="CU16" s="1319"/>
      <c r="CV16" s="1319"/>
      <c r="CW16" s="1319"/>
      <c r="CX16" s="1319"/>
      <c r="CY16" s="1319"/>
      <c r="CZ16" s="1319"/>
      <c r="DA16" s="1319"/>
      <c r="DB16" s="1319"/>
      <c r="DC16" s="1319"/>
      <c r="DD16" s="1319"/>
      <c r="DE16" s="1319"/>
    </row>
    <row r="17" spans="1:109" s="259" customFormat="1" ht="13.5" x14ac:dyDescent="0.15">
      <c r="A17" s="1264"/>
      <c r="B17" s="1319"/>
      <c r="C17" s="1319"/>
      <c r="D17" s="1319"/>
      <c r="E17" s="1319"/>
      <c r="F17" s="1319"/>
      <c r="G17" s="1319"/>
      <c r="H17" s="1319"/>
      <c r="I17" s="1319"/>
      <c r="J17" s="1319"/>
      <c r="K17" s="1319"/>
      <c r="L17" s="1319"/>
      <c r="M17" s="1319"/>
      <c r="N17" s="1319"/>
      <c r="O17" s="1319"/>
      <c r="P17" s="1319"/>
      <c r="Q17" s="1319"/>
      <c r="R17" s="1319"/>
      <c r="S17" s="1319"/>
      <c r="T17" s="1319"/>
      <c r="U17" s="1319"/>
      <c r="V17" s="1319"/>
      <c r="W17" s="1319"/>
      <c r="X17" s="1319"/>
      <c r="Y17" s="1319"/>
      <c r="Z17" s="1319"/>
      <c r="AA17" s="1319"/>
      <c r="AB17" s="1319"/>
      <c r="AC17" s="1319"/>
      <c r="AD17" s="1319"/>
      <c r="AE17" s="1319"/>
      <c r="AF17" s="1319"/>
      <c r="AG17" s="1319"/>
      <c r="AH17" s="1319"/>
      <c r="AI17" s="1319"/>
      <c r="AJ17" s="1319"/>
      <c r="AK17" s="1319"/>
      <c r="AL17" s="1319"/>
      <c r="AM17" s="1319"/>
      <c r="AN17" s="1319"/>
      <c r="AO17" s="1319"/>
      <c r="AP17" s="1319"/>
      <c r="AQ17" s="1319"/>
      <c r="AR17" s="1319"/>
      <c r="AS17" s="1319"/>
      <c r="AT17" s="1319"/>
      <c r="AU17" s="1319"/>
      <c r="AV17" s="1319"/>
      <c r="AW17" s="1319"/>
      <c r="AX17" s="1319"/>
      <c r="AY17" s="1319"/>
      <c r="AZ17" s="1319"/>
      <c r="BA17" s="1319"/>
      <c r="BB17" s="1319"/>
      <c r="BC17" s="1319"/>
      <c r="BD17" s="1319"/>
      <c r="BE17" s="1319"/>
      <c r="BF17" s="1319"/>
      <c r="BG17" s="1319"/>
      <c r="BH17" s="1319"/>
      <c r="BI17" s="1319"/>
      <c r="BJ17" s="1319"/>
      <c r="BK17" s="1319"/>
      <c r="BL17" s="1319"/>
      <c r="BM17" s="1319"/>
      <c r="BN17" s="1319"/>
      <c r="BO17" s="1319"/>
      <c r="BP17" s="1319"/>
      <c r="BQ17" s="1319"/>
      <c r="BR17" s="1319"/>
      <c r="BS17" s="1319"/>
      <c r="BT17" s="1319"/>
      <c r="BU17" s="1319"/>
      <c r="BV17" s="1319"/>
      <c r="BW17" s="1319"/>
      <c r="BX17" s="1319"/>
      <c r="BY17" s="1319"/>
      <c r="BZ17" s="1319"/>
      <c r="CA17" s="1319"/>
      <c r="CB17" s="1319"/>
      <c r="CC17" s="1319"/>
      <c r="CD17" s="1319"/>
      <c r="CE17" s="1319"/>
      <c r="CF17" s="1319"/>
      <c r="CG17" s="1319"/>
      <c r="CH17" s="1319"/>
      <c r="CI17" s="1319"/>
      <c r="CJ17" s="1319"/>
      <c r="CK17" s="1319"/>
      <c r="CL17" s="1319"/>
      <c r="CM17" s="1319"/>
      <c r="CN17" s="1319"/>
      <c r="CO17" s="1319"/>
      <c r="CP17" s="1319"/>
      <c r="CQ17" s="1319"/>
      <c r="CR17" s="1319"/>
      <c r="CS17" s="1319"/>
      <c r="CT17" s="1319"/>
      <c r="CU17" s="1319"/>
      <c r="CV17" s="1319"/>
      <c r="CW17" s="1319"/>
      <c r="CX17" s="1319"/>
      <c r="CY17" s="1319"/>
      <c r="CZ17" s="1319"/>
      <c r="DA17" s="1319"/>
      <c r="DB17" s="1319"/>
      <c r="DC17" s="1319"/>
      <c r="DD17" s="1319"/>
      <c r="DE17" s="1319"/>
    </row>
    <row r="18" spans="1:109" s="259" customFormat="1" ht="13.5" x14ac:dyDescent="0.15">
      <c r="A18" s="1264"/>
      <c r="B18" s="1319"/>
      <c r="C18" s="1319"/>
      <c r="D18" s="1319"/>
      <c r="E18" s="1319"/>
      <c r="F18" s="1319"/>
      <c r="G18" s="1319"/>
      <c r="H18" s="1319"/>
      <c r="I18" s="1319"/>
      <c r="J18" s="1319"/>
      <c r="K18" s="1319"/>
      <c r="L18" s="1319"/>
      <c r="M18" s="1319"/>
      <c r="N18" s="1319"/>
      <c r="O18" s="1319"/>
      <c r="P18" s="1319"/>
      <c r="Q18" s="1319"/>
      <c r="R18" s="1319"/>
      <c r="S18" s="1319"/>
      <c r="T18" s="1319"/>
      <c r="U18" s="1319"/>
      <c r="V18" s="1319"/>
      <c r="W18" s="1319"/>
      <c r="X18" s="1319"/>
      <c r="Y18" s="1319"/>
      <c r="Z18" s="1319"/>
      <c r="AA18" s="1319"/>
      <c r="AB18" s="1319"/>
      <c r="AC18" s="1319"/>
      <c r="AD18" s="1319"/>
      <c r="AE18" s="1319"/>
      <c r="AF18" s="1319"/>
      <c r="AG18" s="1319"/>
      <c r="AH18" s="1319"/>
      <c r="AI18" s="1319"/>
      <c r="AJ18" s="1319"/>
      <c r="AK18" s="1319"/>
      <c r="AL18" s="1319"/>
      <c r="AM18" s="1319"/>
      <c r="AN18" s="1319"/>
      <c r="AO18" s="1319"/>
      <c r="AP18" s="1319"/>
      <c r="AQ18" s="1319"/>
      <c r="AR18" s="1319"/>
      <c r="AS18" s="1319"/>
      <c r="AT18" s="1319"/>
      <c r="AU18" s="1319"/>
      <c r="AV18" s="1319"/>
      <c r="AW18" s="1319"/>
      <c r="AX18" s="1319"/>
      <c r="AY18" s="1319"/>
      <c r="AZ18" s="1319"/>
      <c r="BA18" s="1319"/>
      <c r="BB18" s="1319"/>
      <c r="BC18" s="1319"/>
      <c r="BD18" s="1319"/>
      <c r="BE18" s="1319"/>
      <c r="BF18" s="1319"/>
      <c r="BG18" s="1319"/>
      <c r="BH18" s="1319"/>
      <c r="BI18" s="1319"/>
      <c r="BJ18" s="1319"/>
      <c r="BK18" s="1319"/>
      <c r="BL18" s="1319"/>
      <c r="BM18" s="1319"/>
      <c r="BN18" s="1319"/>
      <c r="BO18" s="1319"/>
      <c r="BP18" s="1319"/>
      <c r="BQ18" s="1319"/>
      <c r="BR18" s="1319"/>
      <c r="BS18" s="1319"/>
      <c r="BT18" s="1319"/>
      <c r="BU18" s="1319"/>
      <c r="BV18" s="1319"/>
      <c r="BW18" s="1319"/>
      <c r="BX18" s="1319"/>
      <c r="BY18" s="1319"/>
      <c r="BZ18" s="1319"/>
      <c r="CA18" s="1319"/>
      <c r="CB18" s="1319"/>
      <c r="CC18" s="1319"/>
      <c r="CD18" s="1319"/>
      <c r="CE18" s="1319"/>
      <c r="CF18" s="1319"/>
      <c r="CG18" s="1319"/>
      <c r="CH18" s="1319"/>
      <c r="CI18" s="1319"/>
      <c r="CJ18" s="1319"/>
      <c r="CK18" s="1319"/>
      <c r="CL18" s="1319"/>
      <c r="CM18" s="1319"/>
      <c r="CN18" s="1319"/>
      <c r="CO18" s="1319"/>
      <c r="CP18" s="1319"/>
      <c r="CQ18" s="1319"/>
      <c r="CR18" s="1319"/>
      <c r="CS18" s="1319"/>
      <c r="CT18" s="1319"/>
      <c r="CU18" s="1319"/>
      <c r="CV18" s="1319"/>
      <c r="CW18" s="1319"/>
      <c r="CX18" s="1319"/>
      <c r="CY18" s="1319"/>
      <c r="CZ18" s="1319"/>
      <c r="DA18" s="1319"/>
      <c r="DB18" s="1319"/>
      <c r="DC18" s="1319"/>
      <c r="DD18" s="1319"/>
      <c r="DE18" s="1319"/>
    </row>
    <row r="19" spans="1:109" ht="13.5" x14ac:dyDescent="0.15">
      <c r="DD19" s="1264"/>
      <c r="DE19" s="1264"/>
    </row>
    <row r="20" spans="1:109" ht="13.5" x14ac:dyDescent="0.15">
      <c r="DD20" s="1264"/>
      <c r="DE20" s="1264"/>
    </row>
    <row r="21" spans="1:109" ht="17.25" customHeight="1" x14ac:dyDescent="0.15">
      <c r="B21" s="1318"/>
      <c r="C21" s="1315"/>
      <c r="D21" s="1315"/>
      <c r="E21" s="1315"/>
      <c r="F21" s="1315"/>
      <c r="G21" s="1315"/>
      <c r="H21" s="1315"/>
      <c r="I21" s="1315"/>
      <c r="J21" s="1315"/>
      <c r="K21" s="1315"/>
      <c r="L21" s="1315"/>
      <c r="M21" s="1315"/>
      <c r="N21" s="1317"/>
      <c r="O21" s="1315"/>
      <c r="P21" s="1315"/>
      <c r="Q21" s="1315"/>
      <c r="R21" s="1315"/>
      <c r="S21" s="1315"/>
      <c r="T21" s="1315"/>
      <c r="U21" s="1315"/>
      <c r="V21" s="1315"/>
      <c r="W21" s="1315"/>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15"/>
      <c r="AS21" s="1315"/>
      <c r="AT21" s="1317"/>
      <c r="AU21" s="1315"/>
      <c r="AV21" s="1315"/>
      <c r="AW21" s="1315"/>
      <c r="AX21" s="1315"/>
      <c r="AY21" s="1315"/>
      <c r="AZ21" s="1315"/>
      <c r="BA21" s="1315"/>
      <c r="BB21" s="1315"/>
      <c r="BC21" s="1315"/>
      <c r="BD21" s="1315"/>
      <c r="BE21" s="1315"/>
      <c r="BF21" s="1317"/>
      <c r="BG21" s="1315"/>
      <c r="BH21" s="1315"/>
      <c r="BI21" s="1315"/>
      <c r="BJ21" s="1315"/>
      <c r="BK21" s="1315"/>
      <c r="BL21" s="1315"/>
      <c r="BM21" s="1315"/>
      <c r="BN21" s="1315"/>
      <c r="BO21" s="1315"/>
      <c r="BP21" s="1315"/>
      <c r="BQ21" s="1315"/>
      <c r="BR21" s="1317"/>
      <c r="BS21" s="1315"/>
      <c r="BT21" s="1315"/>
      <c r="BU21" s="1315"/>
      <c r="BV21" s="1315"/>
      <c r="BW21" s="1315"/>
      <c r="BX21" s="1315"/>
      <c r="BY21" s="1315"/>
      <c r="BZ21" s="1315"/>
      <c r="CA21" s="1315"/>
      <c r="CB21" s="1315"/>
      <c r="CC21" s="1315"/>
      <c r="CD21" s="1317"/>
      <c r="CE21" s="1315"/>
      <c r="CF21" s="1315"/>
      <c r="CG21" s="1315"/>
      <c r="CH21" s="1315"/>
      <c r="CI21" s="1315"/>
      <c r="CJ21" s="1315"/>
      <c r="CK21" s="1315"/>
      <c r="CL21" s="1315"/>
      <c r="CM21" s="1315"/>
      <c r="CN21" s="1315"/>
      <c r="CO21" s="1315"/>
      <c r="CP21" s="1317"/>
      <c r="CQ21" s="1315"/>
      <c r="CR21" s="1315"/>
      <c r="CS21" s="1315"/>
      <c r="CT21" s="1315"/>
      <c r="CU21" s="1315"/>
      <c r="CV21" s="1315"/>
      <c r="CW21" s="1315"/>
      <c r="CX21" s="1315"/>
      <c r="CY21" s="1315"/>
      <c r="CZ21" s="1315"/>
      <c r="DA21" s="1315"/>
      <c r="DB21" s="1317"/>
      <c r="DC21" s="1315"/>
      <c r="DD21" s="1314"/>
      <c r="DE21" s="1264"/>
    </row>
    <row r="22" spans="1:109" ht="17.25" customHeight="1" x14ac:dyDescent="0.15">
      <c r="B22" s="1265"/>
    </row>
    <row r="23" spans="1:109" ht="13.5" x14ac:dyDescent="0.15">
      <c r="B23" s="1265"/>
    </row>
    <row r="24" spans="1:109" ht="13.5" x14ac:dyDescent="0.15">
      <c r="B24" s="1265"/>
    </row>
    <row r="25" spans="1:109" ht="13.5" x14ac:dyDescent="0.15">
      <c r="B25" s="1265"/>
    </row>
    <row r="26" spans="1:109" ht="13.5" x14ac:dyDescent="0.15">
      <c r="B26" s="1265"/>
    </row>
    <row r="27" spans="1:109" ht="13.5" x14ac:dyDescent="0.15">
      <c r="B27" s="1265"/>
    </row>
    <row r="28" spans="1:109" ht="13.5" x14ac:dyDescent="0.15">
      <c r="B28" s="1265"/>
    </row>
    <row r="29" spans="1:109" ht="13.5" x14ac:dyDescent="0.15">
      <c r="B29" s="1265"/>
    </row>
    <row r="30" spans="1:109" ht="13.5" x14ac:dyDescent="0.15">
      <c r="B30" s="1265"/>
    </row>
    <row r="31" spans="1:109" ht="13.5" x14ac:dyDescent="0.15">
      <c r="B31" s="1265"/>
    </row>
    <row r="32" spans="1:109" ht="13.5" x14ac:dyDescent="0.15">
      <c r="B32" s="1265"/>
    </row>
    <row r="33" spans="2:109" ht="13.5" x14ac:dyDescent="0.15">
      <c r="B33" s="1265"/>
    </row>
    <row r="34" spans="2:109" ht="13.5" x14ac:dyDescent="0.15">
      <c r="B34" s="1265"/>
    </row>
    <row r="35" spans="2:109" ht="13.5" x14ac:dyDescent="0.15">
      <c r="B35" s="1265"/>
    </row>
    <row r="36" spans="2:109" ht="13.5" x14ac:dyDescent="0.15">
      <c r="B36" s="1265"/>
    </row>
    <row r="37" spans="2:109" ht="13.5" x14ac:dyDescent="0.15">
      <c r="B37" s="1265"/>
    </row>
    <row r="38" spans="2:109" ht="13.5" x14ac:dyDescent="0.15">
      <c r="B38" s="1265"/>
    </row>
    <row r="39" spans="2:109" ht="13.5" x14ac:dyDescent="0.15">
      <c r="B39" s="1269"/>
      <c r="C39" s="1268"/>
      <c r="D39" s="1268"/>
      <c r="E39" s="1268"/>
      <c r="F39" s="1268"/>
      <c r="G39" s="1268"/>
      <c r="H39" s="1268"/>
      <c r="I39" s="1268"/>
      <c r="J39" s="1268"/>
      <c r="K39" s="1268"/>
      <c r="L39" s="1268"/>
      <c r="M39" s="1268"/>
      <c r="N39" s="1268"/>
      <c r="O39" s="1268"/>
      <c r="P39" s="1268"/>
      <c r="Q39" s="1268"/>
      <c r="R39" s="1268"/>
      <c r="S39" s="1268"/>
      <c r="T39" s="1268"/>
      <c r="U39" s="1268"/>
      <c r="V39" s="1268"/>
      <c r="W39" s="1268"/>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68"/>
      <c r="AS39" s="1268"/>
      <c r="AT39" s="1268"/>
      <c r="AU39" s="1268"/>
      <c r="AV39" s="1268"/>
      <c r="AW39" s="1268"/>
      <c r="AX39" s="1268"/>
      <c r="AY39" s="1268"/>
      <c r="AZ39" s="1268"/>
      <c r="BA39" s="1268"/>
      <c r="BB39" s="1268"/>
      <c r="BC39" s="1268"/>
      <c r="BD39" s="1268"/>
      <c r="BE39" s="1268"/>
      <c r="BF39" s="1268"/>
      <c r="BG39" s="1268"/>
      <c r="BH39" s="1268"/>
      <c r="BI39" s="1268"/>
      <c r="BJ39" s="1268"/>
      <c r="BK39" s="1268"/>
      <c r="BL39" s="1268"/>
      <c r="BM39" s="1268"/>
      <c r="BN39" s="1268"/>
      <c r="BO39" s="1268"/>
      <c r="BP39" s="1268"/>
      <c r="BQ39" s="1268"/>
      <c r="BR39" s="1268"/>
      <c r="BS39" s="1268"/>
      <c r="BT39" s="1268"/>
      <c r="BU39" s="1268"/>
      <c r="BV39" s="1268"/>
      <c r="BW39" s="1268"/>
      <c r="BX39" s="1268"/>
      <c r="BY39" s="1268"/>
      <c r="BZ39" s="1268"/>
      <c r="CA39" s="1268"/>
      <c r="CB39" s="1268"/>
      <c r="CC39" s="1268"/>
      <c r="CD39" s="1268"/>
      <c r="CE39" s="1268"/>
      <c r="CF39" s="1268"/>
      <c r="CG39" s="1268"/>
      <c r="CH39" s="1268"/>
      <c r="CI39" s="1268"/>
      <c r="CJ39" s="1268"/>
      <c r="CK39" s="1268"/>
      <c r="CL39" s="1268"/>
      <c r="CM39" s="1268"/>
      <c r="CN39" s="1268"/>
      <c r="CO39" s="1268"/>
      <c r="CP39" s="1268"/>
      <c r="CQ39" s="1268"/>
      <c r="CR39" s="1268"/>
      <c r="CS39" s="1268"/>
      <c r="CT39" s="1268"/>
      <c r="CU39" s="1268"/>
      <c r="CV39" s="1268"/>
      <c r="CW39" s="1268"/>
      <c r="CX39" s="1268"/>
      <c r="CY39" s="1268"/>
      <c r="CZ39" s="1268"/>
      <c r="DA39" s="1268"/>
      <c r="DB39" s="1268"/>
      <c r="DC39" s="1268"/>
      <c r="DD39" s="1267"/>
    </row>
    <row r="40" spans="2:109" ht="13.5" x14ac:dyDescent="0.15">
      <c r="B40" s="1305"/>
      <c r="DD40" s="1305"/>
      <c r="DE40" s="1264"/>
    </row>
    <row r="41" spans="2:109" ht="17.25" x14ac:dyDescent="0.15">
      <c r="B41" s="1316" t="s">
        <v>677</v>
      </c>
      <c r="C41" s="1315"/>
      <c r="D41" s="1315"/>
      <c r="E41" s="1315"/>
      <c r="F41" s="1315"/>
      <c r="G41" s="1315"/>
      <c r="H41" s="1315"/>
      <c r="I41" s="1315"/>
      <c r="J41" s="1315"/>
      <c r="K41" s="1315"/>
      <c r="L41" s="1315"/>
      <c r="M41" s="1315"/>
      <c r="N41" s="1315"/>
      <c r="O41" s="1315"/>
      <c r="P41" s="1315"/>
      <c r="Q41" s="1315"/>
      <c r="R41" s="1315"/>
      <c r="S41" s="1315"/>
      <c r="T41" s="1315"/>
      <c r="U41" s="1315"/>
      <c r="V41" s="1315"/>
      <c r="W41" s="1315"/>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15"/>
      <c r="AS41" s="1315"/>
      <c r="AT41" s="1315"/>
      <c r="AU41" s="1315"/>
      <c r="AV41" s="1315"/>
      <c r="AW41" s="1315"/>
      <c r="AX41" s="1315"/>
      <c r="AY41" s="1315"/>
      <c r="AZ41" s="1315"/>
      <c r="BA41" s="1315"/>
      <c r="BB41" s="1315"/>
      <c r="BC41" s="1315"/>
      <c r="BD41" s="1315"/>
      <c r="BE41" s="1315"/>
      <c r="BF41" s="1315"/>
      <c r="BG41" s="1315"/>
      <c r="BH41" s="1315"/>
      <c r="BI41" s="1315"/>
      <c r="BJ41" s="1315"/>
      <c r="BK41" s="1315"/>
      <c r="BL41" s="1315"/>
      <c r="BM41" s="1315"/>
      <c r="BN41" s="1315"/>
      <c r="BO41" s="1315"/>
      <c r="BP41" s="1315"/>
      <c r="BQ41" s="1315"/>
      <c r="BR41" s="1315"/>
      <c r="BS41" s="1315"/>
      <c r="BT41" s="1315"/>
      <c r="BU41" s="1315"/>
      <c r="BV41" s="1315"/>
      <c r="BW41" s="1315"/>
      <c r="BX41" s="1315"/>
      <c r="BY41" s="1315"/>
      <c r="BZ41" s="1315"/>
      <c r="CA41" s="1315"/>
      <c r="CB41" s="1315"/>
      <c r="CC41" s="1315"/>
      <c r="CD41" s="1315"/>
      <c r="CE41" s="1315"/>
      <c r="CF41" s="1315"/>
      <c r="CG41" s="1315"/>
      <c r="CH41" s="1315"/>
      <c r="CI41" s="1315"/>
      <c r="CJ41" s="1315"/>
      <c r="CK41" s="1315"/>
      <c r="CL41" s="1315"/>
      <c r="CM41" s="1315"/>
      <c r="CN41" s="1315"/>
      <c r="CO41" s="1315"/>
      <c r="CP41" s="1315"/>
      <c r="CQ41" s="1315"/>
      <c r="CR41" s="1315"/>
      <c r="CS41" s="1315"/>
      <c r="CT41" s="1315"/>
      <c r="CU41" s="1315"/>
      <c r="CV41" s="1315"/>
      <c r="CW41" s="1315"/>
      <c r="CX41" s="1315"/>
      <c r="CY41" s="1315"/>
      <c r="CZ41" s="1315"/>
      <c r="DA41" s="1315"/>
      <c r="DB41" s="1315"/>
      <c r="DC41" s="1315"/>
      <c r="DD41" s="1314"/>
    </row>
    <row r="42" spans="2:109" ht="13.5" x14ac:dyDescent="0.15">
      <c r="B42" s="1265"/>
      <c r="G42" s="1301"/>
      <c r="I42" s="1300"/>
      <c r="J42" s="1300"/>
      <c r="K42" s="1300"/>
      <c r="AM42" s="1301"/>
      <c r="AN42" s="1301" t="s">
        <v>673</v>
      </c>
      <c r="AP42" s="1300"/>
      <c r="AQ42" s="1300"/>
      <c r="AR42" s="1300"/>
      <c r="AY42" s="1301"/>
      <c r="BA42" s="1300"/>
      <c r="BB42" s="1300"/>
      <c r="BC42" s="1300"/>
      <c r="BK42" s="1301"/>
      <c r="BM42" s="1300"/>
      <c r="BN42" s="1300"/>
      <c r="BO42" s="1300"/>
      <c r="BW42" s="1301"/>
      <c r="BY42" s="1300"/>
      <c r="BZ42" s="1300"/>
      <c r="CA42" s="1300"/>
      <c r="CI42" s="1301"/>
      <c r="CK42" s="1300"/>
      <c r="CL42" s="1300"/>
      <c r="CM42" s="1300"/>
      <c r="CU42" s="1301"/>
      <c r="CW42" s="1300"/>
      <c r="CX42" s="1300"/>
      <c r="CY42" s="1300"/>
    </row>
    <row r="43" spans="2:109" ht="13.5" customHeight="1" x14ac:dyDescent="0.15">
      <c r="B43" s="1265"/>
      <c r="AN43" s="1299" t="s">
        <v>676</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7"/>
    </row>
    <row r="44" spans="2:109" ht="13.5" x14ac:dyDescent="0.15">
      <c r="B44" s="1265"/>
      <c r="AN44" s="1296"/>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4"/>
    </row>
    <row r="45" spans="2:109" ht="13.5" x14ac:dyDescent="0.15">
      <c r="B45" s="1265"/>
      <c r="AN45" s="1296"/>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4"/>
    </row>
    <row r="46" spans="2:109" ht="13.5" x14ac:dyDescent="0.15">
      <c r="B46" s="1265"/>
      <c r="AN46" s="1296"/>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4"/>
    </row>
    <row r="47" spans="2:109" ht="13.5" x14ac:dyDescent="0.15">
      <c r="B47" s="1265"/>
      <c r="AN47" s="1293"/>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1"/>
    </row>
    <row r="48" spans="2:109" ht="13.5" x14ac:dyDescent="0.15">
      <c r="B48" s="1265"/>
      <c r="H48" s="1278"/>
      <c r="I48" s="1278"/>
      <c r="J48" s="1278"/>
      <c r="AN48" s="1278"/>
      <c r="AO48" s="1278"/>
      <c r="AP48" s="1278"/>
      <c r="AZ48" s="1278"/>
      <c r="BA48" s="1278"/>
      <c r="BB48" s="1278"/>
      <c r="BL48" s="1278"/>
      <c r="BM48" s="1278"/>
      <c r="BN48" s="1278"/>
      <c r="BX48" s="1278"/>
      <c r="BY48" s="1278"/>
      <c r="BZ48" s="1278"/>
      <c r="CJ48" s="1278"/>
      <c r="CK48" s="1278"/>
      <c r="CL48" s="1278"/>
      <c r="CV48" s="1278"/>
      <c r="CW48" s="1278"/>
      <c r="CX48" s="1278"/>
    </row>
    <row r="49" spans="1:109" ht="13.5" x14ac:dyDescent="0.15">
      <c r="B49" s="1265"/>
      <c r="AN49" s="1264" t="s">
        <v>671</v>
      </c>
    </row>
    <row r="50" spans="1:109" ht="13.5" x14ac:dyDescent="0.15">
      <c r="B50" s="1265"/>
      <c r="G50" s="1276"/>
      <c r="H50" s="1276"/>
      <c r="I50" s="1276"/>
      <c r="J50" s="1276"/>
      <c r="K50" s="1285"/>
      <c r="L50" s="1285"/>
      <c r="M50" s="1284"/>
      <c r="N50" s="1284"/>
      <c r="AN50" s="1283"/>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1"/>
      <c r="BP50" s="1273" t="s">
        <v>566</v>
      </c>
      <c r="BQ50" s="1273"/>
      <c r="BR50" s="1273"/>
      <c r="BS50" s="1273"/>
      <c r="BT50" s="1273"/>
      <c r="BU50" s="1273"/>
      <c r="BV50" s="1273"/>
      <c r="BW50" s="1273"/>
      <c r="BX50" s="1273" t="s">
        <v>567</v>
      </c>
      <c r="BY50" s="1273"/>
      <c r="BZ50" s="1273"/>
      <c r="CA50" s="1273"/>
      <c r="CB50" s="1273"/>
      <c r="CC50" s="1273"/>
      <c r="CD50" s="1273"/>
      <c r="CE50" s="1273"/>
      <c r="CF50" s="1273" t="s">
        <v>568</v>
      </c>
      <c r="CG50" s="1273"/>
      <c r="CH50" s="1273"/>
      <c r="CI50" s="1273"/>
      <c r="CJ50" s="1273"/>
      <c r="CK50" s="1273"/>
      <c r="CL50" s="1273"/>
      <c r="CM50" s="1273"/>
      <c r="CN50" s="1273" t="s">
        <v>569</v>
      </c>
      <c r="CO50" s="1273"/>
      <c r="CP50" s="1273"/>
      <c r="CQ50" s="1273"/>
      <c r="CR50" s="1273"/>
      <c r="CS50" s="1273"/>
      <c r="CT50" s="1273"/>
      <c r="CU50" s="1273"/>
      <c r="CV50" s="1273" t="s">
        <v>570</v>
      </c>
      <c r="CW50" s="1273"/>
      <c r="CX50" s="1273"/>
      <c r="CY50" s="1273"/>
      <c r="CZ50" s="1273"/>
      <c r="DA50" s="1273"/>
      <c r="DB50" s="1273"/>
      <c r="DC50" s="1273"/>
    </row>
    <row r="51" spans="1:109" ht="13.5" customHeight="1" x14ac:dyDescent="0.15">
      <c r="B51" s="1265"/>
      <c r="G51" s="1280"/>
      <c r="H51" s="1280"/>
      <c r="I51" s="1313"/>
      <c r="J51" s="1313"/>
      <c r="K51" s="1279"/>
      <c r="L51" s="1279"/>
      <c r="M51" s="1279"/>
      <c r="N51" s="1279"/>
      <c r="AM51" s="1278"/>
      <c r="AN51" s="1272" t="s">
        <v>670</v>
      </c>
      <c r="AO51" s="1272"/>
      <c r="AP51" s="1272"/>
      <c r="AQ51" s="1272"/>
      <c r="AR51" s="1272"/>
      <c r="AS51" s="1272"/>
      <c r="AT51" s="1272"/>
      <c r="AU51" s="1272"/>
      <c r="AV51" s="1272"/>
      <c r="AW51" s="1272"/>
      <c r="AX51" s="1272"/>
      <c r="AY51" s="1272"/>
      <c r="AZ51" s="1272"/>
      <c r="BA51" s="1272"/>
      <c r="BB51" s="1272" t="s">
        <v>668</v>
      </c>
      <c r="BC51" s="1272"/>
      <c r="BD51" s="1272"/>
      <c r="BE51" s="1272"/>
      <c r="BF51" s="1272"/>
      <c r="BG51" s="1272"/>
      <c r="BH51" s="1272"/>
      <c r="BI51" s="1272"/>
      <c r="BJ51" s="1272"/>
      <c r="BK51" s="1272"/>
      <c r="BL51" s="1272"/>
      <c r="BM51" s="1272"/>
      <c r="BN51" s="1272"/>
      <c r="BO51" s="1272"/>
      <c r="BP51" s="1271">
        <v>118.2</v>
      </c>
      <c r="BQ51" s="1271"/>
      <c r="BR51" s="1271"/>
      <c r="BS51" s="1271"/>
      <c r="BT51" s="1271"/>
      <c r="BU51" s="1271"/>
      <c r="BV51" s="1271"/>
      <c r="BW51" s="1271"/>
      <c r="BX51" s="1271">
        <v>104.8</v>
      </c>
      <c r="BY51" s="1271"/>
      <c r="BZ51" s="1271"/>
      <c r="CA51" s="1271"/>
      <c r="CB51" s="1271"/>
      <c r="CC51" s="1271"/>
      <c r="CD51" s="1271"/>
      <c r="CE51" s="1271"/>
      <c r="CF51" s="1271">
        <v>104.4</v>
      </c>
      <c r="CG51" s="1271"/>
      <c r="CH51" s="1271"/>
      <c r="CI51" s="1271"/>
      <c r="CJ51" s="1271"/>
      <c r="CK51" s="1271"/>
      <c r="CL51" s="1271"/>
      <c r="CM51" s="1271"/>
      <c r="CN51" s="1271">
        <v>94.2</v>
      </c>
      <c r="CO51" s="1271"/>
      <c r="CP51" s="1271"/>
      <c r="CQ51" s="1271"/>
      <c r="CR51" s="1271"/>
      <c r="CS51" s="1271"/>
      <c r="CT51" s="1271"/>
      <c r="CU51" s="1271"/>
      <c r="CV51" s="1271">
        <v>88.6</v>
      </c>
      <c r="CW51" s="1271"/>
      <c r="CX51" s="1271"/>
      <c r="CY51" s="1271"/>
      <c r="CZ51" s="1271"/>
      <c r="DA51" s="1271"/>
      <c r="DB51" s="1271"/>
      <c r="DC51" s="1271"/>
    </row>
    <row r="52" spans="1:109" ht="13.5" x14ac:dyDescent="0.15">
      <c r="B52" s="1265"/>
      <c r="G52" s="1280"/>
      <c r="H52" s="1280"/>
      <c r="I52" s="1313"/>
      <c r="J52" s="1313"/>
      <c r="K52" s="1279"/>
      <c r="L52" s="1279"/>
      <c r="M52" s="1279"/>
      <c r="N52" s="1279"/>
      <c r="AM52" s="1278"/>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ht="13.5" x14ac:dyDescent="0.15">
      <c r="A53" s="1300"/>
      <c r="B53" s="1265"/>
      <c r="G53" s="1280"/>
      <c r="H53" s="1280"/>
      <c r="I53" s="1276"/>
      <c r="J53" s="1276"/>
      <c r="K53" s="1279"/>
      <c r="L53" s="1279"/>
      <c r="M53" s="1279"/>
      <c r="N53" s="1279"/>
      <c r="AM53" s="1278"/>
      <c r="AN53" s="1272"/>
      <c r="AO53" s="1272"/>
      <c r="AP53" s="1272"/>
      <c r="AQ53" s="1272"/>
      <c r="AR53" s="1272"/>
      <c r="AS53" s="1272"/>
      <c r="AT53" s="1272"/>
      <c r="AU53" s="1272"/>
      <c r="AV53" s="1272"/>
      <c r="AW53" s="1272"/>
      <c r="AX53" s="1272"/>
      <c r="AY53" s="1272"/>
      <c r="AZ53" s="1272"/>
      <c r="BA53" s="1272"/>
      <c r="BB53" s="1272" t="s">
        <v>675</v>
      </c>
      <c r="BC53" s="1272"/>
      <c r="BD53" s="1272"/>
      <c r="BE53" s="1272"/>
      <c r="BF53" s="1272"/>
      <c r="BG53" s="1272"/>
      <c r="BH53" s="1272"/>
      <c r="BI53" s="1272"/>
      <c r="BJ53" s="1272"/>
      <c r="BK53" s="1272"/>
      <c r="BL53" s="1272"/>
      <c r="BM53" s="1272"/>
      <c r="BN53" s="1272"/>
      <c r="BO53" s="1272"/>
      <c r="BP53" s="1271">
        <v>69.3</v>
      </c>
      <c r="BQ53" s="1271"/>
      <c r="BR53" s="1271"/>
      <c r="BS53" s="1271"/>
      <c r="BT53" s="1271"/>
      <c r="BU53" s="1271"/>
      <c r="BV53" s="1271"/>
      <c r="BW53" s="1271"/>
      <c r="BX53" s="1271">
        <v>70.400000000000006</v>
      </c>
      <c r="BY53" s="1271"/>
      <c r="BZ53" s="1271"/>
      <c r="CA53" s="1271"/>
      <c r="CB53" s="1271"/>
      <c r="CC53" s="1271"/>
      <c r="CD53" s="1271"/>
      <c r="CE53" s="1271"/>
      <c r="CF53" s="1271">
        <v>70.3</v>
      </c>
      <c r="CG53" s="1271"/>
      <c r="CH53" s="1271"/>
      <c r="CI53" s="1271"/>
      <c r="CJ53" s="1271"/>
      <c r="CK53" s="1271"/>
      <c r="CL53" s="1271"/>
      <c r="CM53" s="1271"/>
      <c r="CN53" s="1271">
        <v>69.8</v>
      </c>
      <c r="CO53" s="1271"/>
      <c r="CP53" s="1271"/>
      <c r="CQ53" s="1271"/>
      <c r="CR53" s="1271"/>
      <c r="CS53" s="1271"/>
      <c r="CT53" s="1271"/>
      <c r="CU53" s="1271"/>
      <c r="CV53" s="1271">
        <v>71.099999999999994</v>
      </c>
      <c r="CW53" s="1271"/>
      <c r="CX53" s="1271"/>
      <c r="CY53" s="1271"/>
      <c r="CZ53" s="1271"/>
      <c r="DA53" s="1271"/>
      <c r="DB53" s="1271"/>
      <c r="DC53" s="1271"/>
    </row>
    <row r="54" spans="1:109" ht="13.5" x14ac:dyDescent="0.15">
      <c r="A54" s="1300"/>
      <c r="B54" s="1265"/>
      <c r="G54" s="1280"/>
      <c r="H54" s="1280"/>
      <c r="I54" s="1276"/>
      <c r="J54" s="1276"/>
      <c r="K54" s="1279"/>
      <c r="L54" s="1279"/>
      <c r="M54" s="1279"/>
      <c r="N54" s="1279"/>
      <c r="AM54" s="1278"/>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ht="13.5" x14ac:dyDescent="0.15">
      <c r="A55" s="1300"/>
      <c r="B55" s="1265"/>
      <c r="G55" s="1276"/>
      <c r="H55" s="1276"/>
      <c r="I55" s="1276"/>
      <c r="J55" s="1276"/>
      <c r="K55" s="1279"/>
      <c r="L55" s="1279"/>
      <c r="M55" s="1279"/>
      <c r="N55" s="1279"/>
      <c r="AN55" s="1273" t="s">
        <v>669</v>
      </c>
      <c r="AO55" s="1273"/>
      <c r="AP55" s="1273"/>
      <c r="AQ55" s="1273"/>
      <c r="AR55" s="1273"/>
      <c r="AS55" s="1273"/>
      <c r="AT55" s="1273"/>
      <c r="AU55" s="1273"/>
      <c r="AV55" s="1273"/>
      <c r="AW55" s="1273"/>
      <c r="AX55" s="1273"/>
      <c r="AY55" s="1273"/>
      <c r="AZ55" s="1273"/>
      <c r="BA55" s="1273"/>
      <c r="BB55" s="1272" t="s">
        <v>668</v>
      </c>
      <c r="BC55" s="1272"/>
      <c r="BD55" s="1272"/>
      <c r="BE55" s="1272"/>
      <c r="BF55" s="1272"/>
      <c r="BG55" s="1272"/>
      <c r="BH55" s="1272"/>
      <c r="BI55" s="1272"/>
      <c r="BJ55" s="1272"/>
      <c r="BK55" s="1272"/>
      <c r="BL55" s="1272"/>
      <c r="BM55" s="1272"/>
      <c r="BN55" s="1272"/>
      <c r="BO55" s="1272"/>
      <c r="BP55" s="1271">
        <v>97.6</v>
      </c>
      <c r="BQ55" s="1271"/>
      <c r="BR55" s="1271"/>
      <c r="BS55" s="1271"/>
      <c r="BT55" s="1271"/>
      <c r="BU55" s="1271"/>
      <c r="BV55" s="1271"/>
      <c r="BW55" s="1271"/>
      <c r="BX55" s="1271">
        <v>91.9</v>
      </c>
      <c r="BY55" s="1271"/>
      <c r="BZ55" s="1271"/>
      <c r="CA55" s="1271"/>
      <c r="CB55" s="1271"/>
      <c r="CC55" s="1271"/>
      <c r="CD55" s="1271"/>
      <c r="CE55" s="1271"/>
      <c r="CF55" s="1271">
        <v>86.1</v>
      </c>
      <c r="CG55" s="1271"/>
      <c r="CH55" s="1271"/>
      <c r="CI55" s="1271"/>
      <c r="CJ55" s="1271"/>
      <c r="CK55" s="1271"/>
      <c r="CL55" s="1271"/>
      <c r="CM55" s="1271"/>
      <c r="CN55" s="1271">
        <v>72.8</v>
      </c>
      <c r="CO55" s="1271"/>
      <c r="CP55" s="1271"/>
      <c r="CQ55" s="1271"/>
      <c r="CR55" s="1271"/>
      <c r="CS55" s="1271"/>
      <c r="CT55" s="1271"/>
      <c r="CU55" s="1271"/>
      <c r="CV55" s="1271">
        <v>67.599999999999994</v>
      </c>
      <c r="CW55" s="1271"/>
      <c r="CX55" s="1271"/>
      <c r="CY55" s="1271"/>
      <c r="CZ55" s="1271"/>
      <c r="DA55" s="1271"/>
      <c r="DB55" s="1271"/>
      <c r="DC55" s="1271"/>
    </row>
    <row r="56" spans="1:109" ht="13.5" x14ac:dyDescent="0.15">
      <c r="A56" s="1300"/>
      <c r="B56" s="1265"/>
      <c r="G56" s="1276"/>
      <c r="H56" s="1276"/>
      <c r="I56" s="1276"/>
      <c r="J56" s="1276"/>
      <c r="K56" s="1279"/>
      <c r="L56" s="1279"/>
      <c r="M56" s="1279"/>
      <c r="N56" s="1279"/>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1300" customFormat="1" ht="13.5" x14ac:dyDescent="0.15">
      <c r="B57" s="1306"/>
      <c r="G57" s="1276"/>
      <c r="H57" s="1276"/>
      <c r="I57" s="1275"/>
      <c r="J57" s="1275"/>
      <c r="K57" s="1279"/>
      <c r="L57" s="1279"/>
      <c r="M57" s="1279"/>
      <c r="N57" s="1279"/>
      <c r="AM57" s="1264"/>
      <c r="AN57" s="1273"/>
      <c r="AO57" s="1273"/>
      <c r="AP57" s="1273"/>
      <c r="AQ57" s="1273"/>
      <c r="AR57" s="1273"/>
      <c r="AS57" s="1273"/>
      <c r="AT57" s="1273"/>
      <c r="AU57" s="1273"/>
      <c r="AV57" s="1273"/>
      <c r="AW57" s="1273"/>
      <c r="AX57" s="1273"/>
      <c r="AY57" s="1273"/>
      <c r="AZ57" s="1273"/>
      <c r="BA57" s="1273"/>
      <c r="BB57" s="1272" t="s">
        <v>675</v>
      </c>
      <c r="BC57" s="1272"/>
      <c r="BD57" s="1272"/>
      <c r="BE57" s="1272"/>
      <c r="BF57" s="1272"/>
      <c r="BG57" s="1272"/>
      <c r="BH57" s="1272"/>
      <c r="BI57" s="1272"/>
      <c r="BJ57" s="1272"/>
      <c r="BK57" s="1272"/>
      <c r="BL57" s="1272"/>
      <c r="BM57" s="1272"/>
      <c r="BN57" s="1272"/>
      <c r="BO57" s="1272"/>
      <c r="BP57" s="1271">
        <v>62.9</v>
      </c>
      <c r="BQ57" s="1271"/>
      <c r="BR57" s="1271"/>
      <c r="BS57" s="1271"/>
      <c r="BT57" s="1271"/>
      <c r="BU57" s="1271"/>
      <c r="BV57" s="1271"/>
      <c r="BW57" s="1271"/>
      <c r="BX57" s="1271">
        <v>63.4</v>
      </c>
      <c r="BY57" s="1271"/>
      <c r="BZ57" s="1271"/>
      <c r="CA57" s="1271"/>
      <c r="CB57" s="1271"/>
      <c r="CC57" s="1271"/>
      <c r="CD57" s="1271"/>
      <c r="CE57" s="1271"/>
      <c r="CF57" s="1271">
        <v>64.3</v>
      </c>
      <c r="CG57" s="1271"/>
      <c r="CH57" s="1271"/>
      <c r="CI57" s="1271"/>
      <c r="CJ57" s="1271"/>
      <c r="CK57" s="1271"/>
      <c r="CL57" s="1271"/>
      <c r="CM57" s="1271"/>
      <c r="CN57" s="1271">
        <v>65.2</v>
      </c>
      <c r="CO57" s="1271"/>
      <c r="CP57" s="1271"/>
      <c r="CQ57" s="1271"/>
      <c r="CR57" s="1271"/>
      <c r="CS57" s="1271"/>
      <c r="CT57" s="1271"/>
      <c r="CU57" s="1271"/>
      <c r="CV57" s="1271">
        <v>66.2</v>
      </c>
      <c r="CW57" s="1271"/>
      <c r="CX57" s="1271"/>
      <c r="CY57" s="1271"/>
      <c r="CZ57" s="1271"/>
      <c r="DA57" s="1271"/>
      <c r="DB57" s="1271"/>
      <c r="DC57" s="1271"/>
      <c r="DD57" s="1311"/>
      <c r="DE57" s="1306"/>
    </row>
    <row r="58" spans="1:109" s="1300" customFormat="1" ht="13.5" x14ac:dyDescent="0.15">
      <c r="A58" s="1264"/>
      <c r="B58" s="1306"/>
      <c r="G58" s="1276"/>
      <c r="H58" s="1276"/>
      <c r="I58" s="1275"/>
      <c r="J58" s="1275"/>
      <c r="K58" s="1279"/>
      <c r="L58" s="1279"/>
      <c r="M58" s="1279"/>
      <c r="N58" s="1279"/>
      <c r="AM58" s="1264"/>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1311"/>
      <c r="DE58" s="1306"/>
    </row>
    <row r="59" spans="1:109" s="1300" customFormat="1" ht="13.5" x14ac:dyDescent="0.15">
      <c r="A59" s="1264"/>
      <c r="B59" s="1306"/>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6"/>
    </row>
    <row r="60" spans="1:109" s="1300" customFormat="1" ht="13.5" x14ac:dyDescent="0.15">
      <c r="A60" s="1264"/>
      <c r="B60" s="1306"/>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6"/>
    </row>
    <row r="61" spans="1:109" s="1300" customFormat="1" ht="13.5" x14ac:dyDescent="0.15">
      <c r="A61" s="1264"/>
      <c r="B61" s="1310"/>
      <c r="C61" s="1309"/>
      <c r="D61" s="1309"/>
      <c r="E61" s="1309"/>
      <c r="F61" s="1309"/>
      <c r="G61" s="1309"/>
      <c r="H61" s="1309"/>
      <c r="I61" s="1309"/>
      <c r="J61" s="1309"/>
      <c r="K61" s="1309"/>
      <c r="L61" s="1309"/>
      <c r="M61" s="1308"/>
      <c r="N61" s="1308"/>
      <c r="O61" s="1309"/>
      <c r="P61" s="1309"/>
      <c r="Q61" s="1309"/>
      <c r="R61" s="1309"/>
      <c r="S61" s="1309"/>
      <c r="T61" s="1309"/>
      <c r="U61" s="1309"/>
      <c r="V61" s="1309"/>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09"/>
      <c r="AR61" s="1309"/>
      <c r="AS61" s="1308"/>
      <c r="AT61" s="1308"/>
      <c r="AU61" s="1309"/>
      <c r="AV61" s="1309"/>
      <c r="AW61" s="1309"/>
      <c r="AX61" s="1309"/>
      <c r="AY61" s="1309"/>
      <c r="AZ61" s="1309"/>
      <c r="BA61" s="1309"/>
      <c r="BB61" s="1309"/>
      <c r="BC61" s="1309"/>
      <c r="BD61" s="1309"/>
      <c r="BE61" s="1308"/>
      <c r="BF61" s="1308"/>
      <c r="BG61" s="1309"/>
      <c r="BH61" s="1309"/>
      <c r="BI61" s="1309"/>
      <c r="BJ61" s="1309"/>
      <c r="BK61" s="1309"/>
      <c r="BL61" s="1309"/>
      <c r="BM61" s="1309"/>
      <c r="BN61" s="1309"/>
      <c r="BO61" s="1309"/>
      <c r="BP61" s="1309"/>
      <c r="BQ61" s="1308"/>
      <c r="BR61" s="1308"/>
      <c r="BS61" s="1309"/>
      <c r="BT61" s="1309"/>
      <c r="BU61" s="1309"/>
      <c r="BV61" s="1309"/>
      <c r="BW61" s="1309"/>
      <c r="BX61" s="1309"/>
      <c r="BY61" s="1309"/>
      <c r="BZ61" s="1309"/>
      <c r="CA61" s="1309"/>
      <c r="CB61" s="1309"/>
      <c r="CC61" s="1308"/>
      <c r="CD61" s="1308"/>
      <c r="CE61" s="1309"/>
      <c r="CF61" s="1309"/>
      <c r="CG61" s="1309"/>
      <c r="CH61" s="1309"/>
      <c r="CI61" s="1309"/>
      <c r="CJ61" s="1309"/>
      <c r="CK61" s="1309"/>
      <c r="CL61" s="1309"/>
      <c r="CM61" s="1309"/>
      <c r="CN61" s="1309"/>
      <c r="CO61" s="1308"/>
      <c r="CP61" s="1308"/>
      <c r="CQ61" s="1309"/>
      <c r="CR61" s="1309"/>
      <c r="CS61" s="1309"/>
      <c r="CT61" s="1309"/>
      <c r="CU61" s="1309"/>
      <c r="CV61" s="1309"/>
      <c r="CW61" s="1309"/>
      <c r="CX61" s="1309"/>
      <c r="CY61" s="1309"/>
      <c r="CZ61" s="1309"/>
      <c r="DA61" s="1308"/>
      <c r="DB61" s="1308"/>
      <c r="DC61" s="1308"/>
      <c r="DD61" s="1307"/>
      <c r="DE61" s="1306"/>
    </row>
    <row r="62" spans="1:109" ht="13.5" x14ac:dyDescent="0.15">
      <c r="B62" s="1305"/>
      <c r="C62" s="1305"/>
      <c r="D62" s="1305"/>
      <c r="E62" s="1305"/>
      <c r="F62" s="1305"/>
      <c r="G62" s="1305"/>
      <c r="H62" s="1305"/>
      <c r="I62" s="1305"/>
      <c r="J62" s="1305"/>
      <c r="K62" s="1305"/>
      <c r="L62" s="1305"/>
      <c r="M62" s="1305"/>
      <c r="N62" s="1305"/>
      <c r="O62" s="1305"/>
      <c r="P62" s="1305"/>
      <c r="Q62" s="1305"/>
      <c r="R62" s="1305"/>
      <c r="S62" s="1305"/>
      <c r="T62" s="1305"/>
      <c r="U62" s="1305"/>
      <c r="V62" s="1305"/>
      <c r="W62" s="1305"/>
      <c r="X62" s="1305"/>
      <c r="Y62" s="1305"/>
      <c r="Z62" s="1305"/>
      <c r="AA62" s="1305"/>
      <c r="AB62" s="1305"/>
      <c r="AC62" s="1305"/>
      <c r="AD62" s="1305"/>
      <c r="AE62" s="1305"/>
      <c r="AF62" s="1305"/>
      <c r="AG62" s="1305"/>
      <c r="AH62" s="1305"/>
      <c r="AI62" s="1305"/>
      <c r="AJ62" s="1305"/>
      <c r="AK62" s="1305"/>
      <c r="AL62" s="1305"/>
      <c r="AM62" s="1305"/>
      <c r="AN62" s="1305"/>
      <c r="AO62" s="1305"/>
      <c r="AP62" s="1305"/>
      <c r="AQ62" s="1305"/>
      <c r="AR62" s="1305"/>
      <c r="AS62" s="1305"/>
      <c r="AT62" s="1305"/>
      <c r="AU62" s="1305"/>
      <c r="AV62" s="1305"/>
      <c r="AW62" s="1305"/>
      <c r="AX62" s="1305"/>
      <c r="AY62" s="1305"/>
      <c r="AZ62" s="1305"/>
      <c r="BA62" s="1305"/>
      <c r="BB62" s="1305"/>
      <c r="BC62" s="1305"/>
      <c r="BD62" s="1305"/>
      <c r="BE62" s="1305"/>
      <c r="BF62" s="1305"/>
      <c r="BG62" s="1305"/>
      <c r="BH62" s="1305"/>
      <c r="BI62" s="1305"/>
      <c r="BJ62" s="1305"/>
      <c r="BK62" s="1305"/>
      <c r="BL62" s="1305"/>
      <c r="BM62" s="1305"/>
      <c r="BN62" s="1305"/>
      <c r="BO62" s="1305"/>
      <c r="BP62" s="1305"/>
      <c r="BQ62" s="1305"/>
      <c r="BR62" s="1305"/>
      <c r="BS62" s="1305"/>
      <c r="BT62" s="1305"/>
      <c r="BU62" s="1305"/>
      <c r="BV62" s="1305"/>
      <c r="BW62" s="1305"/>
      <c r="BX62" s="1305"/>
      <c r="BY62" s="1305"/>
      <c r="BZ62" s="1305"/>
      <c r="CA62" s="1305"/>
      <c r="CB62" s="1305"/>
      <c r="CC62" s="1305"/>
      <c r="CD62" s="1305"/>
      <c r="CE62" s="1305"/>
      <c r="CF62" s="1305"/>
      <c r="CG62" s="1305"/>
      <c r="CH62" s="1305"/>
      <c r="CI62" s="1305"/>
      <c r="CJ62" s="1305"/>
      <c r="CK62" s="1305"/>
      <c r="CL62" s="1305"/>
      <c r="CM62" s="1305"/>
      <c r="CN62" s="1305"/>
      <c r="CO62" s="1305"/>
      <c r="CP62" s="1305"/>
      <c r="CQ62" s="1305"/>
      <c r="CR62" s="1305"/>
      <c r="CS62" s="1305"/>
      <c r="CT62" s="1305"/>
      <c r="CU62" s="1305"/>
      <c r="CV62" s="1305"/>
      <c r="CW62" s="1305"/>
      <c r="CX62" s="1305"/>
      <c r="CY62" s="1305"/>
      <c r="CZ62" s="1305"/>
      <c r="DA62" s="1305"/>
      <c r="DB62" s="1305"/>
      <c r="DC62" s="1305"/>
      <c r="DD62" s="1305"/>
      <c r="DE62" s="1264"/>
    </row>
    <row r="63" spans="1:109" ht="17.25" x14ac:dyDescent="0.15">
      <c r="B63" s="1304" t="s">
        <v>674</v>
      </c>
    </row>
    <row r="64" spans="1:109" ht="13.5" x14ac:dyDescent="0.15">
      <c r="B64" s="1265"/>
      <c r="G64" s="1301"/>
      <c r="I64" s="1303"/>
      <c r="J64" s="1303"/>
      <c r="K64" s="1303"/>
      <c r="L64" s="1303"/>
      <c r="M64" s="1303"/>
      <c r="N64" s="1302"/>
      <c r="AM64" s="1301"/>
      <c r="AN64" s="1301" t="s">
        <v>673</v>
      </c>
      <c r="AP64" s="1300"/>
      <c r="AQ64" s="1300"/>
      <c r="AR64" s="1300"/>
      <c r="AY64" s="1301"/>
      <c r="BA64" s="1300"/>
      <c r="BB64" s="1300"/>
      <c r="BC64" s="1300"/>
      <c r="BK64" s="1301"/>
      <c r="BM64" s="1300"/>
      <c r="BN64" s="1300"/>
      <c r="BO64" s="1300"/>
      <c r="BW64" s="1301"/>
      <c r="BY64" s="1300"/>
      <c r="BZ64" s="1300"/>
      <c r="CA64" s="1300"/>
      <c r="CI64" s="1301"/>
      <c r="CK64" s="1300"/>
      <c r="CL64" s="1300"/>
      <c r="CM64" s="1300"/>
      <c r="CU64" s="1301"/>
      <c r="CW64" s="1300"/>
      <c r="CX64" s="1300"/>
      <c r="CY64" s="1300"/>
    </row>
    <row r="65" spans="2:107" ht="13.5" x14ac:dyDescent="0.15">
      <c r="B65" s="1265"/>
      <c r="AN65" s="1299" t="s">
        <v>672</v>
      </c>
      <c r="AO65" s="1298"/>
      <c r="AP65" s="1298"/>
      <c r="AQ65" s="1298"/>
      <c r="AR65" s="1298"/>
      <c r="AS65" s="1298"/>
      <c r="AT65" s="1298"/>
      <c r="AU65" s="1298"/>
      <c r="AV65" s="1298"/>
      <c r="AW65" s="1298"/>
      <c r="AX65" s="1298"/>
      <c r="AY65" s="1298"/>
      <c r="AZ65" s="1298"/>
      <c r="BA65" s="1298"/>
      <c r="BB65" s="1298"/>
      <c r="BC65" s="1298"/>
      <c r="BD65" s="1298"/>
      <c r="BE65" s="1298"/>
      <c r="BF65" s="1298"/>
      <c r="BG65" s="1298"/>
      <c r="BH65" s="1298"/>
      <c r="BI65" s="1298"/>
      <c r="BJ65" s="1298"/>
      <c r="BK65" s="1298"/>
      <c r="BL65" s="1298"/>
      <c r="BM65" s="1298"/>
      <c r="BN65" s="1298"/>
      <c r="BO65" s="1298"/>
      <c r="BP65" s="1298"/>
      <c r="BQ65" s="1298"/>
      <c r="BR65" s="1298"/>
      <c r="BS65" s="1298"/>
      <c r="BT65" s="1298"/>
      <c r="BU65" s="1298"/>
      <c r="BV65" s="1298"/>
      <c r="BW65" s="1298"/>
      <c r="BX65" s="1298"/>
      <c r="BY65" s="1298"/>
      <c r="BZ65" s="1298"/>
      <c r="CA65" s="1298"/>
      <c r="CB65" s="1298"/>
      <c r="CC65" s="1298"/>
      <c r="CD65" s="1298"/>
      <c r="CE65" s="1298"/>
      <c r="CF65" s="1298"/>
      <c r="CG65" s="1298"/>
      <c r="CH65" s="1298"/>
      <c r="CI65" s="1298"/>
      <c r="CJ65" s="1298"/>
      <c r="CK65" s="1298"/>
      <c r="CL65" s="1298"/>
      <c r="CM65" s="1298"/>
      <c r="CN65" s="1298"/>
      <c r="CO65" s="1298"/>
      <c r="CP65" s="1298"/>
      <c r="CQ65" s="1298"/>
      <c r="CR65" s="1298"/>
      <c r="CS65" s="1298"/>
      <c r="CT65" s="1298"/>
      <c r="CU65" s="1298"/>
      <c r="CV65" s="1298"/>
      <c r="CW65" s="1298"/>
      <c r="CX65" s="1298"/>
      <c r="CY65" s="1298"/>
      <c r="CZ65" s="1298"/>
      <c r="DA65" s="1298"/>
      <c r="DB65" s="1298"/>
      <c r="DC65" s="1297"/>
    </row>
    <row r="66" spans="2:107" ht="13.5" x14ac:dyDescent="0.15">
      <c r="B66" s="1265"/>
      <c r="AN66" s="1296"/>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4"/>
    </row>
    <row r="67" spans="2:107" ht="13.5" x14ac:dyDescent="0.15">
      <c r="B67" s="1265"/>
      <c r="AN67" s="1296"/>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4"/>
    </row>
    <row r="68" spans="2:107" ht="13.5" x14ac:dyDescent="0.15">
      <c r="B68" s="1265"/>
      <c r="AN68" s="1296"/>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4"/>
    </row>
    <row r="69" spans="2:107" ht="13.5" x14ac:dyDescent="0.15">
      <c r="B69" s="1265"/>
      <c r="AN69" s="1293"/>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1"/>
    </row>
    <row r="70" spans="2:107" ht="13.5" x14ac:dyDescent="0.15">
      <c r="B70" s="1265"/>
      <c r="H70" s="1290"/>
      <c r="I70" s="1290"/>
      <c r="J70" s="1288"/>
      <c r="K70" s="1288"/>
      <c r="L70" s="1287"/>
      <c r="M70" s="1288"/>
      <c r="N70" s="1287"/>
      <c r="AN70" s="1278"/>
      <c r="AO70" s="1278"/>
      <c r="AP70" s="1278"/>
      <c r="AZ70" s="1278"/>
      <c r="BA70" s="1278"/>
      <c r="BB70" s="1278"/>
      <c r="BL70" s="1278"/>
      <c r="BM70" s="1278"/>
      <c r="BN70" s="1278"/>
      <c r="BX70" s="1278"/>
      <c r="BY70" s="1278"/>
      <c r="BZ70" s="1278"/>
      <c r="CJ70" s="1278"/>
      <c r="CK70" s="1278"/>
      <c r="CL70" s="1278"/>
      <c r="CV70" s="1278"/>
      <c r="CW70" s="1278"/>
      <c r="CX70" s="1278"/>
    </row>
    <row r="71" spans="2:107" ht="13.5" x14ac:dyDescent="0.15">
      <c r="B71" s="1265"/>
      <c r="G71" s="1286"/>
      <c r="I71" s="1289"/>
      <c r="J71" s="1288"/>
      <c r="K71" s="1288"/>
      <c r="L71" s="1287"/>
      <c r="M71" s="1288"/>
      <c r="N71" s="1287"/>
      <c r="AM71" s="1286"/>
      <c r="AN71" s="1264" t="s">
        <v>671</v>
      </c>
    </row>
    <row r="72" spans="2:107" ht="13.5" x14ac:dyDescent="0.15">
      <c r="B72" s="1265"/>
      <c r="G72" s="1276"/>
      <c r="H72" s="1276"/>
      <c r="I72" s="1276"/>
      <c r="J72" s="1276"/>
      <c r="K72" s="1285"/>
      <c r="L72" s="1285"/>
      <c r="M72" s="1284"/>
      <c r="N72" s="1284"/>
      <c r="AN72" s="1283"/>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1"/>
      <c r="BP72" s="1273" t="s">
        <v>566</v>
      </c>
      <c r="BQ72" s="1273"/>
      <c r="BR72" s="1273"/>
      <c r="BS72" s="1273"/>
      <c r="BT72" s="1273"/>
      <c r="BU72" s="1273"/>
      <c r="BV72" s="1273"/>
      <c r="BW72" s="1273"/>
      <c r="BX72" s="1273" t="s">
        <v>567</v>
      </c>
      <c r="BY72" s="1273"/>
      <c r="BZ72" s="1273"/>
      <c r="CA72" s="1273"/>
      <c r="CB72" s="1273"/>
      <c r="CC72" s="1273"/>
      <c r="CD72" s="1273"/>
      <c r="CE72" s="1273"/>
      <c r="CF72" s="1273" t="s">
        <v>568</v>
      </c>
      <c r="CG72" s="1273"/>
      <c r="CH72" s="1273"/>
      <c r="CI72" s="1273"/>
      <c r="CJ72" s="1273"/>
      <c r="CK72" s="1273"/>
      <c r="CL72" s="1273"/>
      <c r="CM72" s="1273"/>
      <c r="CN72" s="1273" t="s">
        <v>569</v>
      </c>
      <c r="CO72" s="1273"/>
      <c r="CP72" s="1273"/>
      <c r="CQ72" s="1273"/>
      <c r="CR72" s="1273"/>
      <c r="CS72" s="1273"/>
      <c r="CT72" s="1273"/>
      <c r="CU72" s="1273"/>
      <c r="CV72" s="1273" t="s">
        <v>570</v>
      </c>
      <c r="CW72" s="1273"/>
      <c r="CX72" s="1273"/>
      <c r="CY72" s="1273"/>
      <c r="CZ72" s="1273"/>
      <c r="DA72" s="1273"/>
      <c r="DB72" s="1273"/>
      <c r="DC72" s="1273"/>
    </row>
    <row r="73" spans="2:107" ht="13.5" x14ac:dyDescent="0.15">
      <c r="B73" s="1265"/>
      <c r="G73" s="1280"/>
      <c r="H73" s="1280"/>
      <c r="I73" s="1280"/>
      <c r="J73" s="1280"/>
      <c r="K73" s="1277"/>
      <c r="L73" s="1277"/>
      <c r="M73" s="1277"/>
      <c r="N73" s="1277"/>
      <c r="AM73" s="1278"/>
      <c r="AN73" s="1272" t="s">
        <v>670</v>
      </c>
      <c r="AO73" s="1272"/>
      <c r="AP73" s="1272"/>
      <c r="AQ73" s="1272"/>
      <c r="AR73" s="1272"/>
      <c r="AS73" s="1272"/>
      <c r="AT73" s="1272"/>
      <c r="AU73" s="1272"/>
      <c r="AV73" s="1272"/>
      <c r="AW73" s="1272"/>
      <c r="AX73" s="1272"/>
      <c r="AY73" s="1272"/>
      <c r="AZ73" s="1272"/>
      <c r="BA73" s="1272"/>
      <c r="BB73" s="1272" t="s">
        <v>668</v>
      </c>
      <c r="BC73" s="1272"/>
      <c r="BD73" s="1272"/>
      <c r="BE73" s="1272"/>
      <c r="BF73" s="1272"/>
      <c r="BG73" s="1272"/>
      <c r="BH73" s="1272"/>
      <c r="BI73" s="1272"/>
      <c r="BJ73" s="1272"/>
      <c r="BK73" s="1272"/>
      <c r="BL73" s="1272"/>
      <c r="BM73" s="1272"/>
      <c r="BN73" s="1272"/>
      <c r="BO73" s="1272"/>
      <c r="BP73" s="1271">
        <v>118.2</v>
      </c>
      <c r="BQ73" s="1271"/>
      <c r="BR73" s="1271"/>
      <c r="BS73" s="1271"/>
      <c r="BT73" s="1271"/>
      <c r="BU73" s="1271"/>
      <c r="BV73" s="1271"/>
      <c r="BW73" s="1271"/>
      <c r="BX73" s="1271">
        <v>104.8</v>
      </c>
      <c r="BY73" s="1271"/>
      <c r="BZ73" s="1271"/>
      <c r="CA73" s="1271"/>
      <c r="CB73" s="1271"/>
      <c r="CC73" s="1271"/>
      <c r="CD73" s="1271"/>
      <c r="CE73" s="1271"/>
      <c r="CF73" s="1271">
        <v>104.4</v>
      </c>
      <c r="CG73" s="1271"/>
      <c r="CH73" s="1271"/>
      <c r="CI73" s="1271"/>
      <c r="CJ73" s="1271"/>
      <c r="CK73" s="1271"/>
      <c r="CL73" s="1271"/>
      <c r="CM73" s="1271"/>
      <c r="CN73" s="1271">
        <v>94.2</v>
      </c>
      <c r="CO73" s="1271"/>
      <c r="CP73" s="1271"/>
      <c r="CQ73" s="1271"/>
      <c r="CR73" s="1271"/>
      <c r="CS73" s="1271"/>
      <c r="CT73" s="1271"/>
      <c r="CU73" s="1271"/>
      <c r="CV73" s="1271">
        <v>88.6</v>
      </c>
      <c r="CW73" s="1271"/>
      <c r="CX73" s="1271"/>
      <c r="CY73" s="1271"/>
      <c r="CZ73" s="1271"/>
      <c r="DA73" s="1271"/>
      <c r="DB73" s="1271"/>
      <c r="DC73" s="1271"/>
    </row>
    <row r="74" spans="2:107" ht="13.5" x14ac:dyDescent="0.15">
      <c r="B74" s="1265"/>
      <c r="G74" s="1280"/>
      <c r="H74" s="1280"/>
      <c r="I74" s="1280"/>
      <c r="J74" s="1280"/>
      <c r="K74" s="1277"/>
      <c r="L74" s="1277"/>
      <c r="M74" s="1277"/>
      <c r="N74" s="1277"/>
      <c r="AM74" s="1278"/>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ht="13.5" x14ac:dyDescent="0.15">
      <c r="B75" s="1265"/>
      <c r="G75" s="1280"/>
      <c r="H75" s="1280"/>
      <c r="I75" s="1276"/>
      <c r="J75" s="1276"/>
      <c r="K75" s="1279"/>
      <c r="L75" s="1279"/>
      <c r="M75" s="1279"/>
      <c r="N75" s="1279"/>
      <c r="AM75" s="1278"/>
      <c r="AN75" s="1272"/>
      <c r="AO75" s="1272"/>
      <c r="AP75" s="1272"/>
      <c r="AQ75" s="1272"/>
      <c r="AR75" s="1272"/>
      <c r="AS75" s="1272"/>
      <c r="AT75" s="1272"/>
      <c r="AU75" s="1272"/>
      <c r="AV75" s="1272"/>
      <c r="AW75" s="1272"/>
      <c r="AX75" s="1272"/>
      <c r="AY75" s="1272"/>
      <c r="AZ75" s="1272"/>
      <c r="BA75" s="1272"/>
      <c r="BB75" s="1272" t="s">
        <v>667</v>
      </c>
      <c r="BC75" s="1272"/>
      <c r="BD75" s="1272"/>
      <c r="BE75" s="1272"/>
      <c r="BF75" s="1272"/>
      <c r="BG75" s="1272"/>
      <c r="BH75" s="1272"/>
      <c r="BI75" s="1272"/>
      <c r="BJ75" s="1272"/>
      <c r="BK75" s="1272"/>
      <c r="BL75" s="1272"/>
      <c r="BM75" s="1272"/>
      <c r="BN75" s="1272"/>
      <c r="BO75" s="1272"/>
      <c r="BP75" s="1271">
        <v>9.4</v>
      </c>
      <c r="BQ75" s="1271"/>
      <c r="BR75" s="1271"/>
      <c r="BS75" s="1271"/>
      <c r="BT75" s="1271"/>
      <c r="BU75" s="1271"/>
      <c r="BV75" s="1271"/>
      <c r="BW75" s="1271"/>
      <c r="BX75" s="1271">
        <v>8.1999999999999993</v>
      </c>
      <c r="BY75" s="1271"/>
      <c r="BZ75" s="1271"/>
      <c r="CA75" s="1271"/>
      <c r="CB75" s="1271"/>
      <c r="CC75" s="1271"/>
      <c r="CD75" s="1271"/>
      <c r="CE75" s="1271"/>
      <c r="CF75" s="1271">
        <v>7.9</v>
      </c>
      <c r="CG75" s="1271"/>
      <c r="CH75" s="1271"/>
      <c r="CI75" s="1271"/>
      <c r="CJ75" s="1271"/>
      <c r="CK75" s="1271"/>
      <c r="CL75" s="1271"/>
      <c r="CM75" s="1271"/>
      <c r="CN75" s="1271">
        <v>7.2</v>
      </c>
      <c r="CO75" s="1271"/>
      <c r="CP75" s="1271"/>
      <c r="CQ75" s="1271"/>
      <c r="CR75" s="1271"/>
      <c r="CS75" s="1271"/>
      <c r="CT75" s="1271"/>
      <c r="CU75" s="1271"/>
      <c r="CV75" s="1271">
        <v>6.8</v>
      </c>
      <c r="CW75" s="1271"/>
      <c r="CX75" s="1271"/>
      <c r="CY75" s="1271"/>
      <c r="CZ75" s="1271"/>
      <c r="DA75" s="1271"/>
      <c r="DB75" s="1271"/>
      <c r="DC75" s="1271"/>
    </row>
    <row r="76" spans="2:107" ht="13.5" x14ac:dyDescent="0.15">
      <c r="B76" s="1265"/>
      <c r="G76" s="1280"/>
      <c r="H76" s="1280"/>
      <c r="I76" s="1276"/>
      <c r="J76" s="1276"/>
      <c r="K76" s="1279"/>
      <c r="L76" s="1279"/>
      <c r="M76" s="1279"/>
      <c r="N76" s="1279"/>
      <c r="AM76" s="1278"/>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ht="13.5" x14ac:dyDescent="0.15">
      <c r="B77" s="1265"/>
      <c r="G77" s="1276"/>
      <c r="H77" s="1276"/>
      <c r="I77" s="1276"/>
      <c r="J77" s="1276"/>
      <c r="K77" s="1277"/>
      <c r="L77" s="1277"/>
      <c r="M77" s="1277"/>
      <c r="N77" s="1277"/>
      <c r="AN77" s="1273" t="s">
        <v>669</v>
      </c>
      <c r="AO77" s="1273"/>
      <c r="AP77" s="1273"/>
      <c r="AQ77" s="1273"/>
      <c r="AR77" s="1273"/>
      <c r="AS77" s="1273"/>
      <c r="AT77" s="1273"/>
      <c r="AU77" s="1273"/>
      <c r="AV77" s="1273"/>
      <c r="AW77" s="1273"/>
      <c r="AX77" s="1273"/>
      <c r="AY77" s="1273"/>
      <c r="AZ77" s="1273"/>
      <c r="BA77" s="1273"/>
      <c r="BB77" s="1272" t="s">
        <v>668</v>
      </c>
      <c r="BC77" s="1272"/>
      <c r="BD77" s="1272"/>
      <c r="BE77" s="1272"/>
      <c r="BF77" s="1272"/>
      <c r="BG77" s="1272"/>
      <c r="BH77" s="1272"/>
      <c r="BI77" s="1272"/>
      <c r="BJ77" s="1272"/>
      <c r="BK77" s="1272"/>
      <c r="BL77" s="1272"/>
      <c r="BM77" s="1272"/>
      <c r="BN77" s="1272"/>
      <c r="BO77" s="1272"/>
      <c r="BP77" s="1271">
        <v>97.6</v>
      </c>
      <c r="BQ77" s="1271"/>
      <c r="BR77" s="1271"/>
      <c r="BS77" s="1271"/>
      <c r="BT77" s="1271"/>
      <c r="BU77" s="1271"/>
      <c r="BV77" s="1271"/>
      <c r="BW77" s="1271"/>
      <c r="BX77" s="1271">
        <v>91.9</v>
      </c>
      <c r="BY77" s="1271"/>
      <c r="BZ77" s="1271"/>
      <c r="CA77" s="1271"/>
      <c r="CB77" s="1271"/>
      <c r="CC77" s="1271"/>
      <c r="CD77" s="1271"/>
      <c r="CE77" s="1271"/>
      <c r="CF77" s="1271">
        <v>86.1</v>
      </c>
      <c r="CG77" s="1271"/>
      <c r="CH77" s="1271"/>
      <c r="CI77" s="1271"/>
      <c r="CJ77" s="1271"/>
      <c r="CK77" s="1271"/>
      <c r="CL77" s="1271"/>
      <c r="CM77" s="1271"/>
      <c r="CN77" s="1271">
        <v>72.8</v>
      </c>
      <c r="CO77" s="1271"/>
      <c r="CP77" s="1271"/>
      <c r="CQ77" s="1271"/>
      <c r="CR77" s="1271"/>
      <c r="CS77" s="1271"/>
      <c r="CT77" s="1271"/>
      <c r="CU77" s="1271"/>
      <c r="CV77" s="1271">
        <v>67.599999999999994</v>
      </c>
      <c r="CW77" s="1271"/>
      <c r="CX77" s="1271"/>
      <c r="CY77" s="1271"/>
      <c r="CZ77" s="1271"/>
      <c r="DA77" s="1271"/>
      <c r="DB77" s="1271"/>
      <c r="DC77" s="1271"/>
    </row>
    <row r="78" spans="2:107" ht="13.5" x14ac:dyDescent="0.15">
      <c r="B78" s="1265"/>
      <c r="G78" s="1276"/>
      <c r="H78" s="1276"/>
      <c r="I78" s="1276"/>
      <c r="J78" s="1276"/>
      <c r="K78" s="1277"/>
      <c r="L78" s="1277"/>
      <c r="M78" s="1277"/>
      <c r="N78" s="1277"/>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ht="13.5" x14ac:dyDescent="0.15">
      <c r="B79" s="1265"/>
      <c r="G79" s="1276"/>
      <c r="H79" s="1276"/>
      <c r="I79" s="1275"/>
      <c r="J79" s="1275"/>
      <c r="K79" s="1274"/>
      <c r="L79" s="1274"/>
      <c r="M79" s="1274"/>
      <c r="N79" s="1274"/>
      <c r="AN79" s="1273"/>
      <c r="AO79" s="1273"/>
      <c r="AP79" s="1273"/>
      <c r="AQ79" s="1273"/>
      <c r="AR79" s="1273"/>
      <c r="AS79" s="1273"/>
      <c r="AT79" s="1273"/>
      <c r="AU79" s="1273"/>
      <c r="AV79" s="1273"/>
      <c r="AW79" s="1273"/>
      <c r="AX79" s="1273"/>
      <c r="AY79" s="1273"/>
      <c r="AZ79" s="1273"/>
      <c r="BA79" s="1273"/>
      <c r="BB79" s="1272" t="s">
        <v>667</v>
      </c>
      <c r="BC79" s="1272"/>
      <c r="BD79" s="1272"/>
      <c r="BE79" s="1272"/>
      <c r="BF79" s="1272"/>
      <c r="BG79" s="1272"/>
      <c r="BH79" s="1272"/>
      <c r="BI79" s="1272"/>
      <c r="BJ79" s="1272"/>
      <c r="BK79" s="1272"/>
      <c r="BL79" s="1272"/>
      <c r="BM79" s="1272"/>
      <c r="BN79" s="1272"/>
      <c r="BO79" s="1272"/>
      <c r="BP79" s="1271">
        <v>8</v>
      </c>
      <c r="BQ79" s="1271"/>
      <c r="BR79" s="1271"/>
      <c r="BS79" s="1271"/>
      <c r="BT79" s="1271"/>
      <c r="BU79" s="1271"/>
      <c r="BV79" s="1271"/>
      <c r="BW79" s="1271"/>
      <c r="BX79" s="1271">
        <v>7.3</v>
      </c>
      <c r="BY79" s="1271"/>
      <c r="BZ79" s="1271"/>
      <c r="CA79" s="1271"/>
      <c r="CB79" s="1271"/>
      <c r="CC79" s="1271"/>
      <c r="CD79" s="1271"/>
      <c r="CE79" s="1271"/>
      <c r="CF79" s="1271">
        <v>7.3</v>
      </c>
      <c r="CG79" s="1271"/>
      <c r="CH79" s="1271"/>
      <c r="CI79" s="1271"/>
      <c r="CJ79" s="1271"/>
      <c r="CK79" s="1271"/>
      <c r="CL79" s="1271"/>
      <c r="CM79" s="1271"/>
      <c r="CN79" s="1271">
        <v>7.1</v>
      </c>
      <c r="CO79" s="1271"/>
      <c r="CP79" s="1271"/>
      <c r="CQ79" s="1271"/>
      <c r="CR79" s="1271"/>
      <c r="CS79" s="1271"/>
      <c r="CT79" s="1271"/>
      <c r="CU79" s="1271"/>
      <c r="CV79" s="1271">
        <v>6.8</v>
      </c>
      <c r="CW79" s="1271"/>
      <c r="CX79" s="1271"/>
      <c r="CY79" s="1271"/>
      <c r="CZ79" s="1271"/>
      <c r="DA79" s="1271"/>
      <c r="DB79" s="1271"/>
      <c r="DC79" s="1271"/>
    </row>
    <row r="80" spans="2:107" ht="13.5" x14ac:dyDescent="0.15">
      <c r="B80" s="1265"/>
      <c r="G80" s="1276"/>
      <c r="H80" s="1276"/>
      <c r="I80" s="1275"/>
      <c r="J80" s="1275"/>
      <c r="K80" s="1274"/>
      <c r="L80" s="1274"/>
      <c r="M80" s="1274"/>
      <c r="N80" s="1274"/>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ht="13.5" x14ac:dyDescent="0.15">
      <c r="B81" s="1265"/>
    </row>
    <row r="82" spans="2:109" ht="17.25" x14ac:dyDescent="0.15">
      <c r="B82" s="1265"/>
      <c r="K82" s="1270"/>
      <c r="L82" s="1270"/>
      <c r="M82" s="1270"/>
      <c r="N82" s="1270"/>
      <c r="AQ82" s="1270"/>
      <c r="AR82" s="1270"/>
      <c r="AS82" s="1270"/>
      <c r="AT82" s="1270"/>
      <c r="BC82" s="1270"/>
      <c r="BD82" s="1270"/>
      <c r="BE82" s="1270"/>
      <c r="BF82" s="1270"/>
      <c r="BO82" s="1270"/>
      <c r="BP82" s="1270"/>
      <c r="BQ82" s="1270"/>
      <c r="BR82" s="1270"/>
      <c r="CA82" s="1270"/>
      <c r="CB82" s="1270"/>
      <c r="CC82" s="1270"/>
      <c r="CD82" s="1270"/>
      <c r="CM82" s="1270"/>
      <c r="CN82" s="1270"/>
      <c r="CO82" s="1270"/>
      <c r="CP82" s="1270"/>
      <c r="CY82" s="1270"/>
      <c r="CZ82" s="1270"/>
      <c r="DA82" s="1270"/>
      <c r="DB82" s="1270"/>
      <c r="DC82" s="1270"/>
    </row>
    <row r="83" spans="2:109" ht="13.5" x14ac:dyDescent="0.15">
      <c r="B83" s="1269"/>
      <c r="C83" s="1268"/>
      <c r="D83" s="1268"/>
      <c r="E83" s="1268"/>
      <c r="F83" s="1268"/>
      <c r="G83" s="1268"/>
      <c r="H83" s="1268"/>
      <c r="I83" s="1268"/>
      <c r="J83" s="1268"/>
      <c r="K83" s="1268"/>
      <c r="L83" s="1268"/>
      <c r="M83" s="1268"/>
      <c r="N83" s="1268"/>
      <c r="O83" s="1268"/>
      <c r="P83" s="1268"/>
      <c r="Q83" s="1268"/>
      <c r="R83" s="1268"/>
      <c r="S83" s="1268"/>
      <c r="T83" s="1268"/>
      <c r="U83" s="1268"/>
      <c r="V83" s="1268"/>
      <c r="W83" s="1268"/>
      <c r="X83" s="1268"/>
      <c r="Y83" s="1268"/>
      <c r="Z83" s="1268"/>
      <c r="AA83" s="1268"/>
      <c r="AB83" s="1268"/>
      <c r="AC83" s="1268"/>
      <c r="AD83" s="1268"/>
      <c r="AE83" s="1268"/>
      <c r="AF83" s="1268"/>
      <c r="AG83" s="1268"/>
      <c r="AH83" s="1268"/>
      <c r="AI83" s="1268"/>
      <c r="AJ83" s="1268"/>
      <c r="AK83" s="1268"/>
      <c r="AL83" s="1268"/>
      <c r="AM83" s="1268"/>
      <c r="AN83" s="1268"/>
      <c r="AO83" s="1268"/>
      <c r="AP83" s="1268"/>
      <c r="AQ83" s="1268"/>
      <c r="AR83" s="1268"/>
      <c r="AS83" s="1268"/>
      <c r="AT83" s="1268"/>
      <c r="AU83" s="1268"/>
      <c r="AV83" s="1268"/>
      <c r="AW83" s="1268"/>
      <c r="AX83" s="1268"/>
      <c r="AY83" s="1268"/>
      <c r="AZ83" s="1268"/>
      <c r="BA83" s="1268"/>
      <c r="BB83" s="1268"/>
      <c r="BC83" s="1268"/>
      <c r="BD83" s="1268"/>
      <c r="BE83" s="1268"/>
      <c r="BF83" s="1268"/>
      <c r="BG83" s="1268"/>
      <c r="BH83" s="1268"/>
      <c r="BI83" s="1268"/>
      <c r="BJ83" s="1268"/>
      <c r="BK83" s="1268"/>
      <c r="BL83" s="1268"/>
      <c r="BM83" s="1268"/>
      <c r="BN83" s="1268"/>
      <c r="BO83" s="1268"/>
      <c r="BP83" s="1268"/>
      <c r="BQ83" s="1268"/>
      <c r="BR83" s="1268"/>
      <c r="BS83" s="1268"/>
      <c r="BT83" s="1268"/>
      <c r="BU83" s="1268"/>
      <c r="BV83" s="1268"/>
      <c r="BW83" s="1268"/>
      <c r="BX83" s="1268"/>
      <c r="BY83" s="1268"/>
      <c r="BZ83" s="1268"/>
      <c r="CA83" s="1268"/>
      <c r="CB83" s="1268"/>
      <c r="CC83" s="1268"/>
      <c r="CD83" s="1268"/>
      <c r="CE83" s="1268"/>
      <c r="CF83" s="1268"/>
      <c r="CG83" s="1268"/>
      <c r="CH83" s="1268"/>
      <c r="CI83" s="1268"/>
      <c r="CJ83" s="1268"/>
      <c r="CK83" s="1268"/>
      <c r="CL83" s="1268"/>
      <c r="CM83" s="1268"/>
      <c r="CN83" s="1268"/>
      <c r="CO83" s="1268"/>
      <c r="CP83" s="1268"/>
      <c r="CQ83" s="1268"/>
      <c r="CR83" s="1268"/>
      <c r="CS83" s="1268"/>
      <c r="CT83" s="1268"/>
      <c r="CU83" s="1268"/>
      <c r="CV83" s="1268"/>
      <c r="CW83" s="1268"/>
      <c r="CX83" s="1268"/>
      <c r="CY83" s="1268"/>
      <c r="CZ83" s="1268"/>
      <c r="DA83" s="1268"/>
      <c r="DB83" s="1268"/>
      <c r="DC83" s="1268"/>
      <c r="DD83" s="1267"/>
    </row>
    <row r="84" spans="2:109" ht="13.5" x14ac:dyDescent="0.15">
      <c r="DD84" s="1264"/>
      <c r="DE84" s="1264"/>
    </row>
    <row r="85" spans="2:109" ht="13.5" x14ac:dyDescent="0.15">
      <c r="DD85" s="1264"/>
      <c r="DE85" s="1264"/>
    </row>
  </sheetData>
  <sheetProtection algorithmName="SHA-512" hashValue="2+Yo0PnrVoSRKCgFq2QNa7pByVF0sVHSEIzWtofvJpIc69PBkgQ4y+3hKHvNTakDyiIwEgWRVbX5F1KdZiavJg==" saltValue="v4X0unc4Wz7FV8xVPirLe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B05EC-3880-4490-A144-AE18E1BA02AA}">
  <sheetPr>
    <pageSetUpPr fitToPage="1"/>
  </sheetPr>
  <dimension ref="A1:DR125"/>
  <sheetViews>
    <sheetView showGridLines="0" topLeftCell="A94" zoomScale="55" zoomScaleNormal="55" zoomScaleSheetLayoutView="70" workbookViewId="0">
      <selection activeCell="AN55" sqref="AN55:BA5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viNFwGMzAFnQsfAZXVjvljc1MEi98L4PUZw9uWeA2epZ4Rl+JjnSf89XzScUO3i8ubGXqOIASE44u5pj7jgoBA==" saltValue="zjIgmWISCruUNX/URCMB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96D35-5B60-47A9-B772-2B43C3EF8859}">
  <sheetPr>
    <pageSetUpPr fitToPage="1"/>
  </sheetPr>
  <dimension ref="A1:DR125"/>
  <sheetViews>
    <sheetView showGridLines="0" topLeftCell="A96" zoomScale="70" zoomScaleNormal="70" zoomScaleSheetLayoutView="55" workbookViewId="0">
      <selection activeCell="AN55" sqref="AN55:BA5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PE3vcSAu1baFq0eE3Sz94o2jnZVPbONhgNJ5cBo9WemMxf4STdy4K2YmcLAGI9Zc9yaqxgqqggiHzin6EI+aTg==" saltValue="1nEMvW67/WaK0TyzjYqX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52307</v>
      </c>
      <c r="E3" s="156"/>
      <c r="F3" s="157">
        <v>54945</v>
      </c>
      <c r="G3" s="158"/>
      <c r="H3" s="159"/>
    </row>
    <row r="4" spans="1:8" x14ac:dyDescent="0.15">
      <c r="A4" s="160"/>
      <c r="B4" s="161"/>
      <c r="C4" s="162"/>
      <c r="D4" s="163">
        <v>28319</v>
      </c>
      <c r="E4" s="164"/>
      <c r="F4" s="165">
        <v>29293</v>
      </c>
      <c r="G4" s="166"/>
      <c r="H4" s="167"/>
    </row>
    <row r="5" spans="1:8" x14ac:dyDescent="0.15">
      <c r="A5" s="148" t="s">
        <v>558</v>
      </c>
      <c r="B5" s="153"/>
      <c r="C5" s="154"/>
      <c r="D5" s="155">
        <v>46135</v>
      </c>
      <c r="E5" s="156"/>
      <c r="F5" s="157">
        <v>57132</v>
      </c>
      <c r="G5" s="158"/>
      <c r="H5" s="159"/>
    </row>
    <row r="6" spans="1:8" x14ac:dyDescent="0.15">
      <c r="A6" s="160"/>
      <c r="B6" s="161"/>
      <c r="C6" s="162"/>
      <c r="D6" s="163">
        <v>22287</v>
      </c>
      <c r="E6" s="164"/>
      <c r="F6" s="165">
        <v>30126</v>
      </c>
      <c r="G6" s="166"/>
      <c r="H6" s="167"/>
    </row>
    <row r="7" spans="1:8" x14ac:dyDescent="0.15">
      <c r="A7" s="148" t="s">
        <v>559</v>
      </c>
      <c r="B7" s="153"/>
      <c r="C7" s="154"/>
      <c r="D7" s="155">
        <v>50857</v>
      </c>
      <c r="E7" s="156"/>
      <c r="F7" s="157">
        <v>58766</v>
      </c>
      <c r="G7" s="158"/>
      <c r="H7" s="159"/>
    </row>
    <row r="8" spans="1:8" x14ac:dyDescent="0.15">
      <c r="A8" s="160"/>
      <c r="B8" s="161"/>
      <c r="C8" s="162"/>
      <c r="D8" s="163">
        <v>24804</v>
      </c>
      <c r="E8" s="164"/>
      <c r="F8" s="165">
        <v>29363</v>
      </c>
      <c r="G8" s="166"/>
      <c r="H8" s="167"/>
    </row>
    <row r="9" spans="1:8" x14ac:dyDescent="0.15">
      <c r="A9" s="148" t="s">
        <v>560</v>
      </c>
      <c r="B9" s="153"/>
      <c r="C9" s="154"/>
      <c r="D9" s="155">
        <v>50248</v>
      </c>
      <c r="E9" s="156"/>
      <c r="F9" s="157">
        <v>62482</v>
      </c>
      <c r="G9" s="158"/>
      <c r="H9" s="159"/>
    </row>
    <row r="10" spans="1:8" x14ac:dyDescent="0.15">
      <c r="A10" s="160"/>
      <c r="B10" s="161"/>
      <c r="C10" s="162"/>
      <c r="D10" s="163">
        <v>29121</v>
      </c>
      <c r="E10" s="164"/>
      <c r="F10" s="165">
        <v>34626</v>
      </c>
      <c r="G10" s="166"/>
      <c r="H10" s="167"/>
    </row>
    <row r="11" spans="1:8" x14ac:dyDescent="0.15">
      <c r="A11" s="148" t="s">
        <v>561</v>
      </c>
      <c r="B11" s="153"/>
      <c r="C11" s="154"/>
      <c r="D11" s="155">
        <v>54487</v>
      </c>
      <c r="E11" s="156"/>
      <c r="F11" s="157">
        <v>59288</v>
      </c>
      <c r="G11" s="158"/>
      <c r="H11" s="159"/>
    </row>
    <row r="12" spans="1:8" x14ac:dyDescent="0.15">
      <c r="A12" s="160"/>
      <c r="B12" s="161"/>
      <c r="C12" s="168"/>
      <c r="D12" s="163">
        <v>33215</v>
      </c>
      <c r="E12" s="164"/>
      <c r="F12" s="165">
        <v>32670</v>
      </c>
      <c r="G12" s="166"/>
      <c r="H12" s="167"/>
    </row>
    <row r="13" spans="1:8" x14ac:dyDescent="0.15">
      <c r="A13" s="148"/>
      <c r="B13" s="153"/>
      <c r="C13" s="169"/>
      <c r="D13" s="170">
        <v>50807</v>
      </c>
      <c r="E13" s="171"/>
      <c r="F13" s="172">
        <v>58523</v>
      </c>
      <c r="G13" s="173"/>
      <c r="H13" s="159"/>
    </row>
    <row r="14" spans="1:8" x14ac:dyDescent="0.15">
      <c r="A14" s="160"/>
      <c r="B14" s="161"/>
      <c r="C14" s="162"/>
      <c r="D14" s="163">
        <v>27549</v>
      </c>
      <c r="E14" s="164"/>
      <c r="F14" s="165">
        <v>31216</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0.76</v>
      </c>
      <c r="C19" s="174">
        <f>ROUND(VALUE(SUBSTITUTE(実質収支比率等に係る経年分析!G$48,"▲","-")),2)</f>
        <v>1.21</v>
      </c>
      <c r="D19" s="174">
        <f>ROUND(VALUE(SUBSTITUTE(実質収支比率等に係る経年分析!H$48,"▲","-")),2)</f>
        <v>1.29</v>
      </c>
      <c r="E19" s="174">
        <f>ROUND(VALUE(SUBSTITUTE(実質収支比率等に係る経年分析!I$48,"▲","-")),2)</f>
        <v>1.52</v>
      </c>
      <c r="F19" s="174">
        <f>ROUND(VALUE(SUBSTITUTE(実質収支比率等に係る経年分析!J$48,"▲","-")),2)</f>
        <v>1.23</v>
      </c>
    </row>
    <row r="20" spans="1:11" x14ac:dyDescent="0.15">
      <c r="A20" s="174" t="s">
        <v>57</v>
      </c>
      <c r="B20" s="174">
        <f>ROUND(VALUE(SUBSTITUTE(実質収支比率等に係る経年分析!F$47,"▲","-")),2)</f>
        <v>2.59</v>
      </c>
      <c r="C20" s="174">
        <f>ROUND(VALUE(SUBSTITUTE(実質収支比率等に係る経年分析!G$47,"▲","-")),2)</f>
        <v>1.93</v>
      </c>
      <c r="D20" s="174">
        <f>ROUND(VALUE(SUBSTITUTE(実質収支比率等に係る経年分析!H$47,"▲","-")),2)</f>
        <v>2.1800000000000002</v>
      </c>
      <c r="E20" s="174">
        <f>ROUND(VALUE(SUBSTITUTE(実質収支比率等に係る経年分析!I$47,"▲","-")),2)</f>
        <v>3.01</v>
      </c>
      <c r="F20" s="174">
        <f>ROUND(VALUE(SUBSTITUTE(実質収支比率等に係る経年分析!J$47,"▲","-")),2)</f>
        <v>5.68</v>
      </c>
    </row>
    <row r="21" spans="1:11" x14ac:dyDescent="0.15">
      <c r="A21" s="174" t="s">
        <v>58</v>
      </c>
      <c r="B21" s="174">
        <f>IF(ISNUMBER(VALUE(SUBSTITUTE(実質収支比率等に係る経年分析!F$49,"▲","-"))),ROUND(VALUE(SUBSTITUTE(実質収支比率等に係る経年分析!F$49,"▲","-")),2),NA())</f>
        <v>0.32</v>
      </c>
      <c r="C21" s="174">
        <f>IF(ISNUMBER(VALUE(SUBSTITUTE(実質収支比率等に係る経年分析!G$49,"▲","-"))),ROUND(VALUE(SUBSTITUTE(実質収支比率等に係る経年分析!G$49,"▲","-")),2),NA())</f>
        <v>-0.4</v>
      </c>
      <c r="D21" s="174">
        <f>IF(ISNUMBER(VALUE(SUBSTITUTE(実質収支比率等に係る経年分析!H$49,"▲","-"))),ROUND(VALUE(SUBSTITUTE(実質収支比率等に係る経年分析!H$49,"▲","-")),2),NA())</f>
        <v>-0.18</v>
      </c>
      <c r="E21" s="174">
        <f>IF(ISNUMBER(VALUE(SUBSTITUTE(実質収支比率等に係る経年分析!I$49,"▲","-"))),ROUND(VALUE(SUBSTITUTE(実質収支比率等に係る経年分析!I$49,"▲","-")),2),NA())</f>
        <v>0.59</v>
      </c>
      <c r="F21" s="174">
        <f>IF(ISNUMBER(VALUE(SUBSTITUTE(実質収支比率等に係る経年分析!J$49,"▲","-"))),ROUND(VALUE(SUBSTITUTE(実質収支比率等に係る経年分析!J$49,"▲","-")),2),NA())</f>
        <v>1.7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自動車運送事業会計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0.86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0.56999999999999995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病院事業会計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133661</v>
      </c>
      <c r="E42" s="176"/>
      <c r="F42" s="176"/>
      <c r="G42" s="176">
        <f>'実質公債費比率（分子）の構造'!L$52</f>
        <v>132657</v>
      </c>
      <c r="H42" s="176"/>
      <c r="I42" s="176"/>
      <c r="J42" s="176">
        <f>'実質公債費比率（分子）の構造'!M$52</f>
        <v>128276</v>
      </c>
      <c r="K42" s="176"/>
      <c r="L42" s="176"/>
      <c r="M42" s="176">
        <f>'実質公債費比率（分子）の構造'!N$52</f>
        <v>135776</v>
      </c>
      <c r="N42" s="176"/>
      <c r="O42" s="176"/>
      <c r="P42" s="176">
        <f>'実質公債費比率（分子）の構造'!O$52</f>
        <v>131265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1393</v>
      </c>
      <c r="C44" s="176"/>
      <c r="D44" s="176"/>
      <c r="E44" s="176">
        <f>'実質公債費比率（分子）の構造'!L$50</f>
        <v>1279</v>
      </c>
      <c r="F44" s="176"/>
      <c r="G44" s="176"/>
      <c r="H44" s="176">
        <f>'実質公債費比率（分子）の構造'!M$50</f>
        <v>4117</v>
      </c>
      <c r="I44" s="176"/>
      <c r="J44" s="176"/>
      <c r="K44" s="176">
        <f>'実質公債費比率（分子）の構造'!N$50</f>
        <v>8115</v>
      </c>
      <c r="L44" s="176"/>
      <c r="M44" s="176"/>
      <c r="N44" s="176">
        <f>'実質公債費比率（分子）の構造'!O$50</f>
        <v>9095</v>
      </c>
      <c r="O44" s="176"/>
      <c r="P44" s="176"/>
    </row>
    <row r="45" spans="1:16" x14ac:dyDescent="0.15">
      <c r="A45" s="176" t="s">
        <v>68</v>
      </c>
      <c r="B45" s="176">
        <f>'実質公債費比率（分子）の構造'!K$49</f>
        <v>3460</v>
      </c>
      <c r="C45" s="176"/>
      <c r="D45" s="176"/>
      <c r="E45" s="176">
        <f>'実質公債費比率（分子）の構造'!L$49</f>
        <v>3460</v>
      </c>
      <c r="F45" s="176"/>
      <c r="G45" s="176"/>
      <c r="H45" s="176">
        <f>'実質公債費比率（分子）の構造'!M$49</f>
        <v>3184</v>
      </c>
      <c r="I45" s="176"/>
      <c r="J45" s="176"/>
      <c r="K45" s="176">
        <f>'実質公債費比率（分子）の構造'!N$49</f>
        <v>2838</v>
      </c>
      <c r="L45" s="176"/>
      <c r="M45" s="176"/>
      <c r="N45" s="176">
        <f>'実質公債費比率（分子）の構造'!O$49</f>
        <v>2651</v>
      </c>
      <c r="O45" s="176"/>
      <c r="P45" s="176"/>
    </row>
    <row r="46" spans="1:16" x14ac:dyDescent="0.15">
      <c r="A46" s="176" t="s">
        <v>69</v>
      </c>
      <c r="B46" s="176">
        <f>'実質公債費比率（分子）の構造'!K$48</f>
        <v>40235</v>
      </c>
      <c r="C46" s="176"/>
      <c r="D46" s="176"/>
      <c r="E46" s="176">
        <f>'実質公債費比率（分子）の構造'!L$48</f>
        <v>38563</v>
      </c>
      <c r="F46" s="176"/>
      <c r="G46" s="176"/>
      <c r="H46" s="176">
        <f>'実質公債費比率（分子）の構造'!M$48</f>
        <v>36479</v>
      </c>
      <c r="I46" s="176"/>
      <c r="J46" s="176"/>
      <c r="K46" s="176">
        <f>'実質公債費比率（分子）の構造'!N$48</f>
        <v>33992</v>
      </c>
      <c r="L46" s="176"/>
      <c r="M46" s="176"/>
      <c r="N46" s="176">
        <f>'実質公債費比率（分子）の構造'!O$48</f>
        <v>32769</v>
      </c>
      <c r="O46" s="176"/>
      <c r="P46" s="176"/>
    </row>
    <row r="47" spans="1:16" x14ac:dyDescent="0.15">
      <c r="A47" s="176" t="s">
        <v>70</v>
      </c>
      <c r="B47" s="176">
        <f>'実質公債費比率（分子）の構造'!K$47</f>
        <v>51910</v>
      </c>
      <c r="C47" s="176"/>
      <c r="D47" s="176"/>
      <c r="E47" s="176">
        <f>'実質公債費比率（分子）の構造'!L$47</f>
        <v>52421</v>
      </c>
      <c r="F47" s="176"/>
      <c r="G47" s="176"/>
      <c r="H47" s="176">
        <f>'実質公債費比率（分子）の構造'!M$47</f>
        <v>50858</v>
      </c>
      <c r="I47" s="176"/>
      <c r="J47" s="176"/>
      <c r="K47" s="176">
        <f>'実質公債費比率（分子）の構造'!N$47</f>
        <v>49255</v>
      </c>
      <c r="L47" s="176"/>
      <c r="M47" s="176"/>
      <c r="N47" s="176">
        <f>'実質公債費比率（分子）の構造'!O$47</f>
        <v>49280</v>
      </c>
      <c r="O47" s="176"/>
      <c r="P47" s="176"/>
    </row>
    <row r="48" spans="1:16" x14ac:dyDescent="0.15">
      <c r="A48" s="176" t="s">
        <v>71</v>
      </c>
      <c r="B48" s="176">
        <f>'実質公債費比率（分子）の構造'!K$46</f>
        <v>9695</v>
      </c>
      <c r="C48" s="176"/>
      <c r="D48" s="176"/>
      <c r="E48" s="176">
        <f>'実質公債費比率（分子）の構造'!L$46</f>
        <v>11294</v>
      </c>
      <c r="F48" s="176"/>
      <c r="G48" s="176"/>
      <c r="H48" s="176">
        <f>'実質公債費比率（分子）の構造'!M$46</f>
        <v>8936</v>
      </c>
      <c r="I48" s="176"/>
      <c r="J48" s="176"/>
      <c r="K48" s="176">
        <f>'実質公債費比率（分子）の構造'!N$46</f>
        <v>9059</v>
      </c>
      <c r="L48" s="176"/>
      <c r="M48" s="176"/>
      <c r="N48" s="176">
        <f>'実質公債費比率（分子）の構造'!O$46</f>
        <v>6401</v>
      </c>
      <c r="O48" s="176"/>
      <c r="P48" s="176"/>
    </row>
    <row r="49" spans="1:16" x14ac:dyDescent="0.15">
      <c r="A49" s="176" t="s">
        <v>72</v>
      </c>
      <c r="B49" s="176">
        <f>'実質公債費比率（分子）の構造'!K$45</f>
        <v>75965</v>
      </c>
      <c r="C49" s="176"/>
      <c r="D49" s="176"/>
      <c r="E49" s="176">
        <f>'実質公債費比率（分子）の構造'!L$45</f>
        <v>68896</v>
      </c>
      <c r="F49" s="176"/>
      <c r="G49" s="176"/>
      <c r="H49" s="176">
        <f>'実質公債費比率（分子）の構造'!M$45</f>
        <v>69100</v>
      </c>
      <c r="I49" s="176"/>
      <c r="J49" s="176"/>
      <c r="K49" s="176">
        <f>'実質公債費比率（分子）の構造'!N$45</f>
        <v>71895</v>
      </c>
      <c r="L49" s="176"/>
      <c r="M49" s="176"/>
      <c r="N49" s="176">
        <f>'実質公債費比率（分子）の構造'!O$45</f>
        <v>68944</v>
      </c>
      <c r="O49" s="176"/>
      <c r="P49" s="176"/>
    </row>
    <row r="50" spans="1:16" x14ac:dyDescent="0.15">
      <c r="A50" s="176" t="s">
        <v>73</v>
      </c>
      <c r="B50" s="176" t="e">
        <f>NA()</f>
        <v>#N/A</v>
      </c>
      <c r="C50" s="176">
        <f>IF(ISNUMBER('実質公債費比率（分子）の構造'!K$53),'実質公債費比率（分子）の構造'!K$53,NA())</f>
        <v>48997</v>
      </c>
      <c r="D50" s="176" t="e">
        <f>NA()</f>
        <v>#N/A</v>
      </c>
      <c r="E50" s="176" t="e">
        <f>NA()</f>
        <v>#N/A</v>
      </c>
      <c r="F50" s="176">
        <f>IF(ISNUMBER('実質公債費比率（分子）の構造'!L$53),'実質公債費比率（分子）の構造'!L$53,NA())</f>
        <v>43256</v>
      </c>
      <c r="G50" s="176" t="e">
        <f>NA()</f>
        <v>#N/A</v>
      </c>
      <c r="H50" s="176" t="e">
        <f>NA()</f>
        <v>#N/A</v>
      </c>
      <c r="I50" s="176">
        <f>IF(ISNUMBER('実質公債費比率（分子）の構造'!M$53),'実質公債費比率（分子）の構造'!M$53,NA())</f>
        <v>44398</v>
      </c>
      <c r="J50" s="176" t="e">
        <f>NA()</f>
        <v>#N/A</v>
      </c>
      <c r="K50" s="176" t="e">
        <f>NA()</f>
        <v>#N/A</v>
      </c>
      <c r="L50" s="176">
        <f>IF(ISNUMBER('実質公債費比率（分子）の構造'!N$53),'実質公債費比率（分子）の構造'!N$53,NA())</f>
        <v>39378</v>
      </c>
      <c r="M50" s="176" t="e">
        <f>NA()</f>
        <v>#N/A</v>
      </c>
      <c r="N50" s="176" t="e">
        <f>NA()</f>
        <v>#N/A</v>
      </c>
      <c r="O50" s="176">
        <f>IF(ISNUMBER('実質公債費比率（分子）の構造'!O$53),'実質公債費比率（分子）の構造'!O$53,NA())</f>
        <v>37875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898976</v>
      </c>
      <c r="E56" s="175"/>
      <c r="F56" s="175"/>
      <c r="G56" s="175">
        <f>'将来負担比率（分子）の構造'!J$52</f>
        <v>882568</v>
      </c>
      <c r="H56" s="175"/>
      <c r="I56" s="175"/>
      <c r="J56" s="175">
        <f>'将来負担比率（分子）の構造'!K$52</f>
        <v>863489</v>
      </c>
      <c r="K56" s="175"/>
      <c r="L56" s="175"/>
      <c r="M56" s="175">
        <f>'将来負担比率（分子）の構造'!L$52</f>
        <v>859603</v>
      </c>
      <c r="N56" s="175"/>
      <c r="O56" s="175"/>
      <c r="P56" s="175">
        <f>'将来負担比率（分子）の構造'!M$52</f>
        <v>839519</v>
      </c>
    </row>
    <row r="57" spans="1:16" x14ac:dyDescent="0.15">
      <c r="A57" s="175" t="s">
        <v>44</v>
      </c>
      <c r="B57" s="175"/>
      <c r="C57" s="175"/>
      <c r="D57" s="175">
        <f>'将来負担比率（分子）の構造'!I$51</f>
        <v>571291</v>
      </c>
      <c r="E57" s="175"/>
      <c r="F57" s="175"/>
      <c r="G57" s="175">
        <f>'将来負担比率（分子）の構造'!J$51</f>
        <v>591881</v>
      </c>
      <c r="H57" s="175"/>
      <c r="I57" s="175"/>
      <c r="J57" s="175">
        <f>'将来負担比率（分子）の構造'!K$51</f>
        <v>603656</v>
      </c>
      <c r="K57" s="175"/>
      <c r="L57" s="175"/>
      <c r="M57" s="175">
        <f>'将来負担比率（分子）の構造'!L$51</f>
        <v>605086</v>
      </c>
      <c r="N57" s="175"/>
      <c r="O57" s="175"/>
      <c r="P57" s="175">
        <f>'将来負担比率（分子）の構造'!M$51</f>
        <v>606604</v>
      </c>
    </row>
    <row r="58" spans="1:16" x14ac:dyDescent="0.15">
      <c r="A58" s="175" t="s">
        <v>43</v>
      </c>
      <c r="B58" s="175"/>
      <c r="C58" s="175"/>
      <c r="D58" s="175">
        <f>'将来負担比率（分子）の構造'!I$50</f>
        <v>258704</v>
      </c>
      <c r="E58" s="175"/>
      <c r="F58" s="175"/>
      <c r="G58" s="175">
        <f>'将来負担比率（分子）の構造'!J$50</f>
        <v>273878</v>
      </c>
      <c r="H58" s="175"/>
      <c r="I58" s="175"/>
      <c r="J58" s="175">
        <f>'将来負担比率（分子）の構造'!K$50</f>
        <v>284698</v>
      </c>
      <c r="K58" s="175"/>
      <c r="L58" s="175"/>
      <c r="M58" s="175">
        <f>'将来負担比率（分子）の構造'!L$50</f>
        <v>316208</v>
      </c>
      <c r="N58" s="175"/>
      <c r="O58" s="175"/>
      <c r="P58" s="175">
        <f>'将来負担比率（分子）の構造'!M$50</f>
        <v>372109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7489</v>
      </c>
      <c r="C61" s="175"/>
      <c r="D61" s="175"/>
      <c r="E61" s="175">
        <f>'将来負担比率（分子）の構造'!J$46</f>
        <v>5255</v>
      </c>
      <c r="F61" s="175"/>
      <c r="G61" s="175"/>
      <c r="H61" s="175">
        <f>'将来負担比率（分子）の構造'!K$46</f>
        <v>3158</v>
      </c>
      <c r="I61" s="175"/>
      <c r="J61" s="175"/>
      <c r="K61" s="175">
        <f>'将来負担比率（分子）の構造'!L$46</f>
        <v>783</v>
      </c>
      <c r="L61" s="175"/>
      <c r="M61" s="175"/>
      <c r="N61" s="175">
        <f>'将来負担比率（分子）の構造'!M$46</f>
        <v>9</v>
      </c>
      <c r="O61" s="175"/>
      <c r="P61" s="175"/>
    </row>
    <row r="62" spans="1:16" x14ac:dyDescent="0.15">
      <c r="A62" s="175" t="s">
        <v>37</v>
      </c>
      <c r="B62" s="175">
        <f>'将来負担比率（分子）の構造'!I$45</f>
        <v>186548</v>
      </c>
      <c r="C62" s="175"/>
      <c r="D62" s="175"/>
      <c r="E62" s="175">
        <f>'将来負担比率（分子）の構造'!J$45</f>
        <v>183847</v>
      </c>
      <c r="F62" s="175"/>
      <c r="G62" s="175"/>
      <c r="H62" s="175">
        <f>'将来負担比率（分子）の構造'!K$45</f>
        <v>180361</v>
      </c>
      <c r="I62" s="175"/>
      <c r="J62" s="175"/>
      <c r="K62" s="175">
        <f>'将来負担比率（分子）の構造'!L$45</f>
        <v>182206</v>
      </c>
      <c r="L62" s="175"/>
      <c r="M62" s="175"/>
      <c r="N62" s="175">
        <f>'将来負担比率（分子）の構造'!M$45</f>
        <v>179150</v>
      </c>
      <c r="O62" s="175"/>
      <c r="P62" s="175"/>
    </row>
    <row r="63" spans="1:16" x14ac:dyDescent="0.15">
      <c r="A63" s="175" t="s">
        <v>36</v>
      </c>
      <c r="B63" s="175">
        <f>'将来負担比率（分子）の構造'!I$44</f>
        <v>27513</v>
      </c>
      <c r="C63" s="175"/>
      <c r="D63" s="175"/>
      <c r="E63" s="175">
        <f>'将来負担比率（分子）の構造'!J$44</f>
        <v>26920</v>
      </c>
      <c r="F63" s="175"/>
      <c r="G63" s="175"/>
      <c r="H63" s="175">
        <f>'将来負担比率（分子）の構造'!K$44</f>
        <v>32000</v>
      </c>
      <c r="I63" s="175"/>
      <c r="J63" s="175"/>
      <c r="K63" s="175">
        <f>'将来負担比率（分子）の構造'!L$44</f>
        <v>33212</v>
      </c>
      <c r="L63" s="175"/>
      <c r="M63" s="175"/>
      <c r="N63" s="175">
        <f>'将来負担比率（分子）の構造'!M$44</f>
        <v>35127</v>
      </c>
      <c r="O63" s="175"/>
      <c r="P63" s="175"/>
    </row>
    <row r="64" spans="1:16" x14ac:dyDescent="0.15">
      <c r="A64" s="175" t="s">
        <v>35</v>
      </c>
      <c r="B64" s="175">
        <f>'将来負担比率（分子）の構造'!I$43</f>
        <v>477475</v>
      </c>
      <c r="C64" s="175"/>
      <c r="D64" s="175"/>
      <c r="E64" s="175">
        <f>'将来負担比率（分子）の構造'!J$43</f>
        <v>478036</v>
      </c>
      <c r="F64" s="175"/>
      <c r="G64" s="175"/>
      <c r="H64" s="175">
        <f>'将来負担比率（分子）の構造'!K$43</f>
        <v>464249</v>
      </c>
      <c r="I64" s="175"/>
      <c r="J64" s="175"/>
      <c r="K64" s="175">
        <f>'将来負担比率（分子）の構造'!L$43</f>
        <v>420988</v>
      </c>
      <c r="L64" s="175"/>
      <c r="M64" s="175"/>
      <c r="N64" s="175">
        <f>'将来負担比率（分子）の構造'!M$43</f>
        <v>412069</v>
      </c>
      <c r="O64" s="175"/>
      <c r="P64" s="175"/>
    </row>
    <row r="65" spans="1:16" x14ac:dyDescent="0.15">
      <c r="A65" s="175" t="s">
        <v>34</v>
      </c>
      <c r="B65" s="175">
        <f>'将来負担比率（分子）の構造'!I$42</f>
        <v>76975</v>
      </c>
      <c r="C65" s="175"/>
      <c r="D65" s="175"/>
      <c r="E65" s="175">
        <f>'将来負担比率（分子）の構造'!J$42</f>
        <v>57000</v>
      </c>
      <c r="F65" s="175"/>
      <c r="G65" s="175"/>
      <c r="H65" s="175">
        <f>'将来負担比率（分子）の構造'!K$42</f>
        <v>86715</v>
      </c>
      <c r="I65" s="175"/>
      <c r="J65" s="175"/>
      <c r="K65" s="175">
        <f>'将来負担比率（分子）の構造'!L$42</f>
        <v>77304</v>
      </c>
      <c r="L65" s="175"/>
      <c r="M65" s="175"/>
      <c r="N65" s="175">
        <f>'将来負担比率（分子）の構造'!M$42</f>
        <v>67537</v>
      </c>
      <c r="O65" s="175"/>
      <c r="P65" s="175"/>
    </row>
    <row r="66" spans="1:16" x14ac:dyDescent="0.15">
      <c r="A66" s="175" t="s">
        <v>33</v>
      </c>
      <c r="B66" s="175">
        <f>'将来負担比率（分子）の構造'!I$41</f>
        <v>1625291</v>
      </c>
      <c r="C66" s="175"/>
      <c r="D66" s="175"/>
      <c r="E66" s="175">
        <f>'将来負担比率（分子）の構造'!J$41</f>
        <v>1598225</v>
      </c>
      <c r="F66" s="175"/>
      <c r="G66" s="175"/>
      <c r="H66" s="175">
        <f>'将来負担比率（分子）の構造'!K$41</f>
        <v>1595842</v>
      </c>
      <c r="I66" s="175"/>
      <c r="J66" s="175"/>
      <c r="K66" s="175">
        <f>'将来負担比率（分子）の構造'!L$41</f>
        <v>1634674</v>
      </c>
      <c r="L66" s="175"/>
      <c r="M66" s="175"/>
      <c r="N66" s="175">
        <f>'将来負担比率（分子）の構造'!M$41</f>
        <v>1651985</v>
      </c>
      <c r="O66" s="175"/>
      <c r="P66" s="175"/>
    </row>
    <row r="67" spans="1:16" x14ac:dyDescent="0.15">
      <c r="A67" s="175" t="s">
        <v>77</v>
      </c>
      <c r="B67" s="175" t="e">
        <f>NA()</f>
        <v>#N/A</v>
      </c>
      <c r="C67" s="175">
        <f>IF(ISNUMBER('将来負担比率（分子）の構造'!I$53), IF('将来負担比率（分子）の構造'!I$53 &lt; 0, 0, '将来負担比率（分子）の構造'!I$53), NA())</f>
        <v>672321</v>
      </c>
      <c r="D67" s="175" t="e">
        <f>NA()</f>
        <v>#N/A</v>
      </c>
      <c r="E67" s="175" t="e">
        <f>NA()</f>
        <v>#N/A</v>
      </c>
      <c r="F67" s="175">
        <f>IF(ISNUMBER('将来負担比率（分子）の構造'!J$53), IF('将来負担比率（分子）の構造'!J$53 &lt; 0, 0, '将来負担比率（分子）の構造'!J$53), NA())</f>
        <v>600956</v>
      </c>
      <c r="G67" s="175" t="e">
        <f>NA()</f>
        <v>#N/A</v>
      </c>
      <c r="H67" s="175" t="e">
        <f>NA()</f>
        <v>#N/A</v>
      </c>
      <c r="I67" s="175">
        <f>IF(ISNUMBER('将来負担比率（分子）の構造'!K$53), IF('将来負担比率（分子）の構造'!K$53 &lt; 0, 0, '将来負担比率（分子）の構造'!K$53), NA())</f>
        <v>610481</v>
      </c>
      <c r="J67" s="175" t="e">
        <f>NA()</f>
        <v>#N/A</v>
      </c>
      <c r="K67" s="175" t="e">
        <f>NA()</f>
        <v>#N/A</v>
      </c>
      <c r="L67" s="175">
        <f>IF(ISNUMBER('将来負担比率（分子）の構造'!L$53), IF('将来負担比率（分子）の構造'!L$53 &lt; 0, 0, '将来負担比率（分子）の構造'!L$53), NA())</f>
        <v>568271</v>
      </c>
      <c r="M67" s="175" t="e">
        <f>NA()</f>
        <v>#N/A</v>
      </c>
      <c r="N67" s="175" t="e">
        <f>NA()</f>
        <v>#N/A</v>
      </c>
      <c r="O67" s="175">
        <f>IF(ISNUMBER('将来負担比率（分子）の構造'!M$53), IF('将来負担比率（分子）の構造'!M$53 &lt; 0, 0, '将来負担比率（分子）の構造'!M$53), NA())</f>
        <v>527646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14252</v>
      </c>
      <c r="C72" s="179">
        <f>基金残高に係る経年分析!G55</f>
        <v>20268</v>
      </c>
      <c r="D72" s="179">
        <f>基金残高に係る経年分析!H55</f>
        <v>37717</v>
      </c>
    </row>
    <row r="73" spans="1:16" x14ac:dyDescent="0.15">
      <c r="A73" s="178" t="s">
        <v>80</v>
      </c>
      <c r="B73" s="179">
        <f>基金残高に係る経年分析!F56</f>
        <v>5091</v>
      </c>
      <c r="C73" s="179">
        <f>基金残高に係る経年分析!G56</f>
        <v>5540</v>
      </c>
      <c r="D73" s="179">
        <f>基金残高に係る経年分析!H56</f>
        <v>5989</v>
      </c>
    </row>
    <row r="74" spans="1:16" x14ac:dyDescent="0.15">
      <c r="A74" s="178" t="s">
        <v>81</v>
      </c>
      <c r="B74" s="179">
        <f>基金残高に係る経年分析!F57</f>
        <v>31854</v>
      </c>
      <c r="C74" s="179">
        <f>基金残高に係る経年分析!G57</f>
        <v>42872</v>
      </c>
      <c r="D74" s="179">
        <f>基金残高に係る経年分析!H57</f>
        <v>57373</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227</v>
      </c>
      <c r="C5" s="680"/>
      <c r="D5" s="680"/>
      <c r="E5" s="680"/>
      <c r="F5" s="680"/>
      <c r="G5" s="680"/>
      <c r="H5" s="680"/>
      <c r="I5" s="680"/>
      <c r="J5" s="680"/>
      <c r="K5" s="680"/>
      <c r="L5" s="680"/>
      <c r="M5" s="680"/>
      <c r="N5" s="680"/>
      <c r="O5" s="680"/>
      <c r="P5" s="680"/>
      <c r="Q5" s="681"/>
      <c r="R5" s="676">
        <v>609533906</v>
      </c>
      <c r="S5" s="677"/>
      <c r="T5" s="677"/>
      <c r="U5" s="677"/>
      <c r="V5" s="677"/>
      <c r="W5" s="677"/>
      <c r="X5" s="677"/>
      <c r="Y5" s="702"/>
      <c r="Z5" s="715">
        <v>42.5</v>
      </c>
      <c r="AA5" s="715"/>
      <c r="AB5" s="715"/>
      <c r="AC5" s="715"/>
      <c r="AD5" s="716">
        <v>559779225</v>
      </c>
      <c r="AE5" s="716"/>
      <c r="AF5" s="716"/>
      <c r="AG5" s="716"/>
      <c r="AH5" s="716"/>
      <c r="AI5" s="716"/>
      <c r="AJ5" s="716"/>
      <c r="AK5" s="716"/>
      <c r="AL5" s="703">
        <v>81.7</v>
      </c>
      <c r="AM5" s="685"/>
      <c r="AN5" s="685"/>
      <c r="AO5" s="704"/>
      <c r="AP5" s="679" t="s">
        <v>228</v>
      </c>
      <c r="AQ5" s="680"/>
      <c r="AR5" s="680"/>
      <c r="AS5" s="680"/>
      <c r="AT5" s="680"/>
      <c r="AU5" s="680"/>
      <c r="AV5" s="680"/>
      <c r="AW5" s="680"/>
      <c r="AX5" s="680"/>
      <c r="AY5" s="680"/>
      <c r="AZ5" s="680"/>
      <c r="BA5" s="680"/>
      <c r="BB5" s="680"/>
      <c r="BC5" s="680"/>
      <c r="BD5" s="680"/>
      <c r="BE5" s="680"/>
      <c r="BF5" s="681"/>
      <c r="BG5" s="621">
        <v>543169376</v>
      </c>
      <c r="BH5" s="622"/>
      <c r="BI5" s="622"/>
      <c r="BJ5" s="622"/>
      <c r="BK5" s="622"/>
      <c r="BL5" s="622"/>
      <c r="BM5" s="622"/>
      <c r="BN5" s="623"/>
      <c r="BO5" s="659">
        <v>89.1</v>
      </c>
      <c r="BP5" s="659"/>
      <c r="BQ5" s="659"/>
      <c r="BR5" s="659"/>
      <c r="BS5" s="660">
        <v>12610344</v>
      </c>
      <c r="BT5" s="660"/>
      <c r="BU5" s="660"/>
      <c r="BV5" s="660"/>
      <c r="BW5" s="660"/>
      <c r="BX5" s="660"/>
      <c r="BY5" s="660"/>
      <c r="BZ5" s="660"/>
      <c r="CA5" s="660"/>
      <c r="CB5" s="700"/>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15">
      <c r="B6" s="618" t="s">
        <v>232</v>
      </c>
      <c r="C6" s="619"/>
      <c r="D6" s="619"/>
      <c r="E6" s="619"/>
      <c r="F6" s="619"/>
      <c r="G6" s="619"/>
      <c r="H6" s="619"/>
      <c r="I6" s="619"/>
      <c r="J6" s="619"/>
      <c r="K6" s="619"/>
      <c r="L6" s="619"/>
      <c r="M6" s="619"/>
      <c r="N6" s="619"/>
      <c r="O6" s="619"/>
      <c r="P6" s="619"/>
      <c r="Q6" s="620"/>
      <c r="R6" s="621">
        <v>6284140</v>
      </c>
      <c r="S6" s="622"/>
      <c r="T6" s="622"/>
      <c r="U6" s="622"/>
      <c r="V6" s="622"/>
      <c r="W6" s="622"/>
      <c r="X6" s="622"/>
      <c r="Y6" s="623"/>
      <c r="Z6" s="659">
        <v>0.4</v>
      </c>
      <c r="AA6" s="659"/>
      <c r="AB6" s="659"/>
      <c r="AC6" s="659"/>
      <c r="AD6" s="660">
        <v>6284140</v>
      </c>
      <c r="AE6" s="660"/>
      <c r="AF6" s="660"/>
      <c r="AG6" s="660"/>
      <c r="AH6" s="660"/>
      <c r="AI6" s="660"/>
      <c r="AJ6" s="660"/>
      <c r="AK6" s="660"/>
      <c r="AL6" s="624">
        <v>0.9</v>
      </c>
      <c r="AM6" s="625"/>
      <c r="AN6" s="625"/>
      <c r="AO6" s="661"/>
      <c r="AP6" s="618" t="s">
        <v>233</v>
      </c>
      <c r="AQ6" s="619"/>
      <c r="AR6" s="619"/>
      <c r="AS6" s="619"/>
      <c r="AT6" s="619"/>
      <c r="AU6" s="619"/>
      <c r="AV6" s="619"/>
      <c r="AW6" s="619"/>
      <c r="AX6" s="619"/>
      <c r="AY6" s="619"/>
      <c r="AZ6" s="619"/>
      <c r="BA6" s="619"/>
      <c r="BB6" s="619"/>
      <c r="BC6" s="619"/>
      <c r="BD6" s="619"/>
      <c r="BE6" s="619"/>
      <c r="BF6" s="620"/>
      <c r="BG6" s="621">
        <v>543169376</v>
      </c>
      <c r="BH6" s="622"/>
      <c r="BI6" s="622"/>
      <c r="BJ6" s="622"/>
      <c r="BK6" s="622"/>
      <c r="BL6" s="622"/>
      <c r="BM6" s="622"/>
      <c r="BN6" s="623"/>
      <c r="BO6" s="659">
        <v>89.1</v>
      </c>
      <c r="BP6" s="659"/>
      <c r="BQ6" s="659"/>
      <c r="BR6" s="659"/>
      <c r="BS6" s="660">
        <v>12610344</v>
      </c>
      <c r="BT6" s="660"/>
      <c r="BU6" s="660"/>
      <c r="BV6" s="660"/>
      <c r="BW6" s="660"/>
      <c r="BX6" s="660"/>
      <c r="BY6" s="660"/>
      <c r="BZ6" s="660"/>
      <c r="CA6" s="660"/>
      <c r="CB6" s="700"/>
      <c r="CD6" s="679" t="s">
        <v>234</v>
      </c>
      <c r="CE6" s="680"/>
      <c r="CF6" s="680"/>
      <c r="CG6" s="680"/>
      <c r="CH6" s="680"/>
      <c r="CI6" s="680"/>
      <c r="CJ6" s="680"/>
      <c r="CK6" s="680"/>
      <c r="CL6" s="680"/>
      <c r="CM6" s="680"/>
      <c r="CN6" s="680"/>
      <c r="CO6" s="680"/>
      <c r="CP6" s="680"/>
      <c r="CQ6" s="681"/>
      <c r="CR6" s="621">
        <v>2067266</v>
      </c>
      <c r="CS6" s="622"/>
      <c r="CT6" s="622"/>
      <c r="CU6" s="622"/>
      <c r="CV6" s="622"/>
      <c r="CW6" s="622"/>
      <c r="CX6" s="622"/>
      <c r="CY6" s="623"/>
      <c r="CZ6" s="703">
        <v>0.1</v>
      </c>
      <c r="DA6" s="685"/>
      <c r="DB6" s="685"/>
      <c r="DC6" s="705"/>
      <c r="DD6" s="627" t="s">
        <v>235</v>
      </c>
      <c r="DE6" s="622"/>
      <c r="DF6" s="622"/>
      <c r="DG6" s="622"/>
      <c r="DH6" s="622"/>
      <c r="DI6" s="622"/>
      <c r="DJ6" s="622"/>
      <c r="DK6" s="622"/>
      <c r="DL6" s="622"/>
      <c r="DM6" s="622"/>
      <c r="DN6" s="622"/>
      <c r="DO6" s="622"/>
      <c r="DP6" s="623"/>
      <c r="DQ6" s="627">
        <v>1979296</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199817</v>
      </c>
      <c r="S7" s="622"/>
      <c r="T7" s="622"/>
      <c r="U7" s="622"/>
      <c r="V7" s="622"/>
      <c r="W7" s="622"/>
      <c r="X7" s="622"/>
      <c r="Y7" s="623"/>
      <c r="Z7" s="659">
        <v>0</v>
      </c>
      <c r="AA7" s="659"/>
      <c r="AB7" s="659"/>
      <c r="AC7" s="659"/>
      <c r="AD7" s="660">
        <v>199817</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295868301</v>
      </c>
      <c r="BH7" s="622"/>
      <c r="BI7" s="622"/>
      <c r="BJ7" s="622"/>
      <c r="BK7" s="622"/>
      <c r="BL7" s="622"/>
      <c r="BM7" s="622"/>
      <c r="BN7" s="623"/>
      <c r="BO7" s="659">
        <v>48.5</v>
      </c>
      <c r="BP7" s="659"/>
      <c r="BQ7" s="659"/>
      <c r="BR7" s="659"/>
      <c r="BS7" s="660">
        <v>12610344</v>
      </c>
      <c r="BT7" s="660"/>
      <c r="BU7" s="660"/>
      <c r="BV7" s="660"/>
      <c r="BW7" s="660"/>
      <c r="BX7" s="660"/>
      <c r="BY7" s="660"/>
      <c r="BZ7" s="660"/>
      <c r="CA7" s="660"/>
      <c r="CB7" s="700"/>
      <c r="CD7" s="618" t="s">
        <v>238</v>
      </c>
      <c r="CE7" s="619"/>
      <c r="CF7" s="619"/>
      <c r="CG7" s="619"/>
      <c r="CH7" s="619"/>
      <c r="CI7" s="619"/>
      <c r="CJ7" s="619"/>
      <c r="CK7" s="619"/>
      <c r="CL7" s="619"/>
      <c r="CM7" s="619"/>
      <c r="CN7" s="619"/>
      <c r="CO7" s="619"/>
      <c r="CP7" s="619"/>
      <c r="CQ7" s="620"/>
      <c r="CR7" s="621">
        <v>98540555</v>
      </c>
      <c r="CS7" s="622"/>
      <c r="CT7" s="622"/>
      <c r="CU7" s="622"/>
      <c r="CV7" s="622"/>
      <c r="CW7" s="622"/>
      <c r="CX7" s="622"/>
      <c r="CY7" s="623"/>
      <c r="CZ7" s="659">
        <v>6.9</v>
      </c>
      <c r="DA7" s="659"/>
      <c r="DB7" s="659"/>
      <c r="DC7" s="659"/>
      <c r="DD7" s="627">
        <v>7197579</v>
      </c>
      <c r="DE7" s="622"/>
      <c r="DF7" s="622"/>
      <c r="DG7" s="622"/>
      <c r="DH7" s="622"/>
      <c r="DI7" s="622"/>
      <c r="DJ7" s="622"/>
      <c r="DK7" s="622"/>
      <c r="DL7" s="622"/>
      <c r="DM7" s="622"/>
      <c r="DN7" s="622"/>
      <c r="DO7" s="622"/>
      <c r="DP7" s="623"/>
      <c r="DQ7" s="627">
        <v>82014179</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3510053</v>
      </c>
      <c r="S8" s="622"/>
      <c r="T8" s="622"/>
      <c r="U8" s="622"/>
      <c r="V8" s="622"/>
      <c r="W8" s="622"/>
      <c r="X8" s="622"/>
      <c r="Y8" s="623"/>
      <c r="Z8" s="659">
        <v>0.2</v>
      </c>
      <c r="AA8" s="659"/>
      <c r="AB8" s="659"/>
      <c r="AC8" s="659"/>
      <c r="AD8" s="660">
        <v>3510053</v>
      </c>
      <c r="AE8" s="660"/>
      <c r="AF8" s="660"/>
      <c r="AG8" s="660"/>
      <c r="AH8" s="660"/>
      <c r="AI8" s="660"/>
      <c r="AJ8" s="660"/>
      <c r="AK8" s="660"/>
      <c r="AL8" s="624">
        <v>0.5</v>
      </c>
      <c r="AM8" s="625"/>
      <c r="AN8" s="625"/>
      <c r="AO8" s="661"/>
      <c r="AP8" s="618" t="s">
        <v>240</v>
      </c>
      <c r="AQ8" s="619"/>
      <c r="AR8" s="619"/>
      <c r="AS8" s="619"/>
      <c r="AT8" s="619"/>
      <c r="AU8" s="619"/>
      <c r="AV8" s="619"/>
      <c r="AW8" s="619"/>
      <c r="AX8" s="619"/>
      <c r="AY8" s="619"/>
      <c r="AZ8" s="619"/>
      <c r="BA8" s="619"/>
      <c r="BB8" s="619"/>
      <c r="BC8" s="619"/>
      <c r="BD8" s="619"/>
      <c r="BE8" s="619"/>
      <c r="BF8" s="620"/>
      <c r="BG8" s="621">
        <v>3942584</v>
      </c>
      <c r="BH8" s="622"/>
      <c r="BI8" s="622"/>
      <c r="BJ8" s="622"/>
      <c r="BK8" s="622"/>
      <c r="BL8" s="622"/>
      <c r="BM8" s="622"/>
      <c r="BN8" s="623"/>
      <c r="BO8" s="659">
        <v>0.6</v>
      </c>
      <c r="BP8" s="659"/>
      <c r="BQ8" s="659"/>
      <c r="BR8" s="659"/>
      <c r="BS8" s="660" t="s">
        <v>235</v>
      </c>
      <c r="BT8" s="660"/>
      <c r="BU8" s="660"/>
      <c r="BV8" s="660"/>
      <c r="BW8" s="660"/>
      <c r="BX8" s="660"/>
      <c r="BY8" s="660"/>
      <c r="BZ8" s="660"/>
      <c r="CA8" s="660"/>
      <c r="CB8" s="700"/>
      <c r="CD8" s="618" t="s">
        <v>241</v>
      </c>
      <c r="CE8" s="619"/>
      <c r="CF8" s="619"/>
      <c r="CG8" s="619"/>
      <c r="CH8" s="619"/>
      <c r="CI8" s="619"/>
      <c r="CJ8" s="619"/>
      <c r="CK8" s="619"/>
      <c r="CL8" s="619"/>
      <c r="CM8" s="619"/>
      <c r="CN8" s="619"/>
      <c r="CO8" s="619"/>
      <c r="CP8" s="619"/>
      <c r="CQ8" s="620"/>
      <c r="CR8" s="621">
        <v>516608413</v>
      </c>
      <c r="CS8" s="622"/>
      <c r="CT8" s="622"/>
      <c r="CU8" s="622"/>
      <c r="CV8" s="622"/>
      <c r="CW8" s="622"/>
      <c r="CX8" s="622"/>
      <c r="CY8" s="623"/>
      <c r="CZ8" s="659">
        <v>36.4</v>
      </c>
      <c r="DA8" s="659"/>
      <c r="DB8" s="659"/>
      <c r="DC8" s="659"/>
      <c r="DD8" s="627">
        <v>5782397</v>
      </c>
      <c r="DE8" s="622"/>
      <c r="DF8" s="622"/>
      <c r="DG8" s="622"/>
      <c r="DH8" s="622"/>
      <c r="DI8" s="622"/>
      <c r="DJ8" s="622"/>
      <c r="DK8" s="622"/>
      <c r="DL8" s="622"/>
      <c r="DM8" s="622"/>
      <c r="DN8" s="622"/>
      <c r="DO8" s="622"/>
      <c r="DP8" s="623"/>
      <c r="DQ8" s="627">
        <v>238008356</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2418909</v>
      </c>
      <c r="S9" s="622"/>
      <c r="T9" s="622"/>
      <c r="U9" s="622"/>
      <c r="V9" s="622"/>
      <c r="W9" s="622"/>
      <c r="X9" s="622"/>
      <c r="Y9" s="623"/>
      <c r="Z9" s="659">
        <v>0.2</v>
      </c>
      <c r="AA9" s="659"/>
      <c r="AB9" s="659"/>
      <c r="AC9" s="659"/>
      <c r="AD9" s="660">
        <v>2418909</v>
      </c>
      <c r="AE9" s="660"/>
      <c r="AF9" s="660"/>
      <c r="AG9" s="660"/>
      <c r="AH9" s="660"/>
      <c r="AI9" s="660"/>
      <c r="AJ9" s="660"/>
      <c r="AK9" s="660"/>
      <c r="AL9" s="624">
        <v>0.4</v>
      </c>
      <c r="AM9" s="625"/>
      <c r="AN9" s="625"/>
      <c r="AO9" s="661"/>
      <c r="AP9" s="618" t="s">
        <v>243</v>
      </c>
      <c r="AQ9" s="619"/>
      <c r="AR9" s="619"/>
      <c r="AS9" s="619"/>
      <c r="AT9" s="619"/>
      <c r="AU9" s="619"/>
      <c r="AV9" s="619"/>
      <c r="AW9" s="619"/>
      <c r="AX9" s="619"/>
      <c r="AY9" s="619"/>
      <c r="AZ9" s="619"/>
      <c r="BA9" s="619"/>
      <c r="BB9" s="619"/>
      <c r="BC9" s="619"/>
      <c r="BD9" s="619"/>
      <c r="BE9" s="619"/>
      <c r="BF9" s="620"/>
      <c r="BG9" s="621">
        <v>232289162</v>
      </c>
      <c r="BH9" s="622"/>
      <c r="BI9" s="622"/>
      <c r="BJ9" s="622"/>
      <c r="BK9" s="622"/>
      <c r="BL9" s="622"/>
      <c r="BM9" s="622"/>
      <c r="BN9" s="623"/>
      <c r="BO9" s="659">
        <v>38.1</v>
      </c>
      <c r="BP9" s="659"/>
      <c r="BQ9" s="659"/>
      <c r="BR9" s="659"/>
      <c r="BS9" s="660" t="s">
        <v>235</v>
      </c>
      <c r="BT9" s="660"/>
      <c r="BU9" s="660"/>
      <c r="BV9" s="660"/>
      <c r="BW9" s="660"/>
      <c r="BX9" s="660"/>
      <c r="BY9" s="660"/>
      <c r="BZ9" s="660"/>
      <c r="CA9" s="660"/>
      <c r="CB9" s="700"/>
      <c r="CD9" s="618" t="s">
        <v>244</v>
      </c>
      <c r="CE9" s="619"/>
      <c r="CF9" s="619"/>
      <c r="CG9" s="619"/>
      <c r="CH9" s="619"/>
      <c r="CI9" s="619"/>
      <c r="CJ9" s="619"/>
      <c r="CK9" s="619"/>
      <c r="CL9" s="619"/>
      <c r="CM9" s="619"/>
      <c r="CN9" s="619"/>
      <c r="CO9" s="619"/>
      <c r="CP9" s="619"/>
      <c r="CQ9" s="620"/>
      <c r="CR9" s="621">
        <v>132724687</v>
      </c>
      <c r="CS9" s="622"/>
      <c r="CT9" s="622"/>
      <c r="CU9" s="622"/>
      <c r="CV9" s="622"/>
      <c r="CW9" s="622"/>
      <c r="CX9" s="622"/>
      <c r="CY9" s="623"/>
      <c r="CZ9" s="659">
        <v>9.4</v>
      </c>
      <c r="DA9" s="659"/>
      <c r="DB9" s="659"/>
      <c r="DC9" s="659"/>
      <c r="DD9" s="627">
        <v>7937289</v>
      </c>
      <c r="DE9" s="622"/>
      <c r="DF9" s="622"/>
      <c r="DG9" s="622"/>
      <c r="DH9" s="622"/>
      <c r="DI9" s="622"/>
      <c r="DJ9" s="622"/>
      <c r="DK9" s="622"/>
      <c r="DL9" s="622"/>
      <c r="DM9" s="622"/>
      <c r="DN9" s="622"/>
      <c r="DO9" s="622"/>
      <c r="DP9" s="623"/>
      <c r="DQ9" s="627">
        <v>68262037</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v>668821</v>
      </c>
      <c r="S10" s="622"/>
      <c r="T10" s="622"/>
      <c r="U10" s="622"/>
      <c r="V10" s="622"/>
      <c r="W10" s="622"/>
      <c r="X10" s="622"/>
      <c r="Y10" s="623"/>
      <c r="Z10" s="659">
        <v>0</v>
      </c>
      <c r="AA10" s="659"/>
      <c r="AB10" s="659"/>
      <c r="AC10" s="659"/>
      <c r="AD10" s="660">
        <v>668821</v>
      </c>
      <c r="AE10" s="660"/>
      <c r="AF10" s="660"/>
      <c r="AG10" s="660"/>
      <c r="AH10" s="660"/>
      <c r="AI10" s="660"/>
      <c r="AJ10" s="660"/>
      <c r="AK10" s="660"/>
      <c r="AL10" s="624">
        <v>0.1</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12791501</v>
      </c>
      <c r="BH10" s="622"/>
      <c r="BI10" s="622"/>
      <c r="BJ10" s="622"/>
      <c r="BK10" s="622"/>
      <c r="BL10" s="622"/>
      <c r="BM10" s="622"/>
      <c r="BN10" s="623"/>
      <c r="BO10" s="659">
        <v>2.1</v>
      </c>
      <c r="BP10" s="659"/>
      <c r="BQ10" s="659"/>
      <c r="BR10" s="659"/>
      <c r="BS10" s="660" t="s">
        <v>140</v>
      </c>
      <c r="BT10" s="660"/>
      <c r="BU10" s="660"/>
      <c r="BV10" s="660"/>
      <c r="BW10" s="660"/>
      <c r="BX10" s="660"/>
      <c r="BY10" s="660"/>
      <c r="BZ10" s="660"/>
      <c r="CA10" s="660"/>
      <c r="CB10" s="700"/>
      <c r="CD10" s="618" t="s">
        <v>247</v>
      </c>
      <c r="CE10" s="619"/>
      <c r="CF10" s="619"/>
      <c r="CG10" s="619"/>
      <c r="CH10" s="619"/>
      <c r="CI10" s="619"/>
      <c r="CJ10" s="619"/>
      <c r="CK10" s="619"/>
      <c r="CL10" s="619"/>
      <c r="CM10" s="619"/>
      <c r="CN10" s="619"/>
      <c r="CO10" s="619"/>
      <c r="CP10" s="619"/>
      <c r="CQ10" s="620"/>
      <c r="CR10" s="621">
        <v>277383</v>
      </c>
      <c r="CS10" s="622"/>
      <c r="CT10" s="622"/>
      <c r="CU10" s="622"/>
      <c r="CV10" s="622"/>
      <c r="CW10" s="622"/>
      <c r="CX10" s="622"/>
      <c r="CY10" s="623"/>
      <c r="CZ10" s="659">
        <v>0</v>
      </c>
      <c r="DA10" s="659"/>
      <c r="DB10" s="659"/>
      <c r="DC10" s="659"/>
      <c r="DD10" s="627" t="s">
        <v>235</v>
      </c>
      <c r="DE10" s="622"/>
      <c r="DF10" s="622"/>
      <c r="DG10" s="622"/>
      <c r="DH10" s="622"/>
      <c r="DI10" s="622"/>
      <c r="DJ10" s="622"/>
      <c r="DK10" s="622"/>
      <c r="DL10" s="622"/>
      <c r="DM10" s="622"/>
      <c r="DN10" s="622"/>
      <c r="DO10" s="622"/>
      <c r="DP10" s="623"/>
      <c r="DQ10" s="627">
        <v>251359</v>
      </c>
      <c r="DR10" s="622"/>
      <c r="DS10" s="622"/>
      <c r="DT10" s="622"/>
      <c r="DU10" s="622"/>
      <c r="DV10" s="622"/>
      <c r="DW10" s="622"/>
      <c r="DX10" s="622"/>
      <c r="DY10" s="622"/>
      <c r="DZ10" s="622"/>
      <c r="EA10" s="622"/>
      <c r="EB10" s="622"/>
      <c r="EC10" s="658"/>
    </row>
    <row r="11" spans="2:143" ht="11.25" customHeight="1" x14ac:dyDescent="0.15">
      <c r="B11" s="618" t="s">
        <v>248</v>
      </c>
      <c r="C11" s="619"/>
      <c r="D11" s="619"/>
      <c r="E11" s="619"/>
      <c r="F11" s="619"/>
      <c r="G11" s="619"/>
      <c r="H11" s="619"/>
      <c r="I11" s="619"/>
      <c r="J11" s="619"/>
      <c r="K11" s="619"/>
      <c r="L11" s="619"/>
      <c r="M11" s="619"/>
      <c r="N11" s="619"/>
      <c r="O11" s="619"/>
      <c r="P11" s="619"/>
      <c r="Q11" s="620"/>
      <c r="R11" s="621">
        <v>62480652</v>
      </c>
      <c r="S11" s="622"/>
      <c r="T11" s="622"/>
      <c r="U11" s="622"/>
      <c r="V11" s="622"/>
      <c r="W11" s="622"/>
      <c r="X11" s="622"/>
      <c r="Y11" s="623"/>
      <c r="Z11" s="624">
        <v>4.4000000000000004</v>
      </c>
      <c r="AA11" s="625"/>
      <c r="AB11" s="625"/>
      <c r="AC11" s="626"/>
      <c r="AD11" s="627">
        <v>62480652</v>
      </c>
      <c r="AE11" s="622"/>
      <c r="AF11" s="622"/>
      <c r="AG11" s="622"/>
      <c r="AH11" s="622"/>
      <c r="AI11" s="622"/>
      <c r="AJ11" s="622"/>
      <c r="AK11" s="623"/>
      <c r="AL11" s="624">
        <v>9.1</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46845054</v>
      </c>
      <c r="BH11" s="622"/>
      <c r="BI11" s="622"/>
      <c r="BJ11" s="622"/>
      <c r="BK11" s="622"/>
      <c r="BL11" s="622"/>
      <c r="BM11" s="622"/>
      <c r="BN11" s="623"/>
      <c r="BO11" s="659">
        <v>7.7</v>
      </c>
      <c r="BP11" s="659"/>
      <c r="BQ11" s="659"/>
      <c r="BR11" s="659"/>
      <c r="BS11" s="660">
        <v>12610344</v>
      </c>
      <c r="BT11" s="660"/>
      <c r="BU11" s="660"/>
      <c r="BV11" s="660"/>
      <c r="BW11" s="660"/>
      <c r="BX11" s="660"/>
      <c r="BY11" s="660"/>
      <c r="BZ11" s="660"/>
      <c r="CA11" s="660"/>
      <c r="CB11" s="700"/>
      <c r="CD11" s="618" t="s">
        <v>250</v>
      </c>
      <c r="CE11" s="619"/>
      <c r="CF11" s="619"/>
      <c r="CG11" s="619"/>
      <c r="CH11" s="619"/>
      <c r="CI11" s="619"/>
      <c r="CJ11" s="619"/>
      <c r="CK11" s="619"/>
      <c r="CL11" s="619"/>
      <c r="CM11" s="619"/>
      <c r="CN11" s="619"/>
      <c r="CO11" s="619"/>
      <c r="CP11" s="619"/>
      <c r="CQ11" s="620"/>
      <c r="CR11" s="621">
        <v>1483586</v>
      </c>
      <c r="CS11" s="622"/>
      <c r="CT11" s="622"/>
      <c r="CU11" s="622"/>
      <c r="CV11" s="622"/>
      <c r="CW11" s="622"/>
      <c r="CX11" s="622"/>
      <c r="CY11" s="623"/>
      <c r="CZ11" s="659">
        <v>0.1</v>
      </c>
      <c r="DA11" s="659"/>
      <c r="DB11" s="659"/>
      <c r="DC11" s="659"/>
      <c r="DD11" s="627">
        <v>333080</v>
      </c>
      <c r="DE11" s="622"/>
      <c r="DF11" s="622"/>
      <c r="DG11" s="622"/>
      <c r="DH11" s="622"/>
      <c r="DI11" s="622"/>
      <c r="DJ11" s="622"/>
      <c r="DK11" s="622"/>
      <c r="DL11" s="622"/>
      <c r="DM11" s="622"/>
      <c r="DN11" s="622"/>
      <c r="DO11" s="622"/>
      <c r="DP11" s="623"/>
      <c r="DQ11" s="627">
        <v>1157645</v>
      </c>
      <c r="DR11" s="622"/>
      <c r="DS11" s="622"/>
      <c r="DT11" s="622"/>
      <c r="DU11" s="622"/>
      <c r="DV11" s="622"/>
      <c r="DW11" s="622"/>
      <c r="DX11" s="622"/>
      <c r="DY11" s="622"/>
      <c r="DZ11" s="622"/>
      <c r="EA11" s="622"/>
      <c r="EB11" s="622"/>
      <c r="EC11" s="658"/>
    </row>
    <row r="12" spans="2:143" ht="11.25" customHeight="1" x14ac:dyDescent="0.15">
      <c r="B12" s="618" t="s">
        <v>251</v>
      </c>
      <c r="C12" s="619"/>
      <c r="D12" s="619"/>
      <c r="E12" s="619"/>
      <c r="F12" s="619"/>
      <c r="G12" s="619"/>
      <c r="H12" s="619"/>
      <c r="I12" s="619"/>
      <c r="J12" s="619"/>
      <c r="K12" s="619"/>
      <c r="L12" s="619"/>
      <c r="M12" s="619"/>
      <c r="N12" s="619"/>
      <c r="O12" s="619"/>
      <c r="P12" s="619"/>
      <c r="Q12" s="620"/>
      <c r="R12" s="621">
        <v>85916</v>
      </c>
      <c r="S12" s="622"/>
      <c r="T12" s="622"/>
      <c r="U12" s="622"/>
      <c r="V12" s="622"/>
      <c r="W12" s="622"/>
      <c r="X12" s="622"/>
      <c r="Y12" s="623"/>
      <c r="Z12" s="659">
        <v>0</v>
      </c>
      <c r="AA12" s="659"/>
      <c r="AB12" s="659"/>
      <c r="AC12" s="659"/>
      <c r="AD12" s="660">
        <v>85916</v>
      </c>
      <c r="AE12" s="660"/>
      <c r="AF12" s="660"/>
      <c r="AG12" s="660"/>
      <c r="AH12" s="660"/>
      <c r="AI12" s="660"/>
      <c r="AJ12" s="660"/>
      <c r="AK12" s="660"/>
      <c r="AL12" s="624">
        <v>0</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227042186</v>
      </c>
      <c r="BH12" s="622"/>
      <c r="BI12" s="622"/>
      <c r="BJ12" s="622"/>
      <c r="BK12" s="622"/>
      <c r="BL12" s="622"/>
      <c r="BM12" s="622"/>
      <c r="BN12" s="623"/>
      <c r="BO12" s="659">
        <v>37.200000000000003</v>
      </c>
      <c r="BP12" s="659"/>
      <c r="BQ12" s="659"/>
      <c r="BR12" s="659"/>
      <c r="BS12" s="660" t="s">
        <v>253</v>
      </c>
      <c r="BT12" s="660"/>
      <c r="BU12" s="660"/>
      <c r="BV12" s="660"/>
      <c r="BW12" s="660"/>
      <c r="BX12" s="660"/>
      <c r="BY12" s="660"/>
      <c r="BZ12" s="660"/>
      <c r="CA12" s="660"/>
      <c r="CB12" s="700"/>
      <c r="CD12" s="618" t="s">
        <v>254</v>
      </c>
      <c r="CE12" s="619"/>
      <c r="CF12" s="619"/>
      <c r="CG12" s="619"/>
      <c r="CH12" s="619"/>
      <c r="CI12" s="619"/>
      <c r="CJ12" s="619"/>
      <c r="CK12" s="619"/>
      <c r="CL12" s="619"/>
      <c r="CM12" s="619"/>
      <c r="CN12" s="619"/>
      <c r="CO12" s="619"/>
      <c r="CP12" s="619"/>
      <c r="CQ12" s="620"/>
      <c r="CR12" s="621">
        <v>117329993</v>
      </c>
      <c r="CS12" s="622"/>
      <c r="CT12" s="622"/>
      <c r="CU12" s="622"/>
      <c r="CV12" s="622"/>
      <c r="CW12" s="622"/>
      <c r="CX12" s="622"/>
      <c r="CY12" s="623"/>
      <c r="CZ12" s="659">
        <v>8.3000000000000007</v>
      </c>
      <c r="DA12" s="659"/>
      <c r="DB12" s="659"/>
      <c r="DC12" s="659"/>
      <c r="DD12" s="627">
        <v>7457010</v>
      </c>
      <c r="DE12" s="622"/>
      <c r="DF12" s="622"/>
      <c r="DG12" s="622"/>
      <c r="DH12" s="622"/>
      <c r="DI12" s="622"/>
      <c r="DJ12" s="622"/>
      <c r="DK12" s="622"/>
      <c r="DL12" s="622"/>
      <c r="DM12" s="622"/>
      <c r="DN12" s="622"/>
      <c r="DO12" s="622"/>
      <c r="DP12" s="623"/>
      <c r="DQ12" s="627">
        <v>20287243</v>
      </c>
      <c r="DR12" s="622"/>
      <c r="DS12" s="622"/>
      <c r="DT12" s="622"/>
      <c r="DU12" s="622"/>
      <c r="DV12" s="622"/>
      <c r="DW12" s="622"/>
      <c r="DX12" s="622"/>
      <c r="DY12" s="622"/>
      <c r="DZ12" s="622"/>
      <c r="EA12" s="622"/>
      <c r="EB12" s="622"/>
      <c r="EC12" s="658"/>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235</v>
      </c>
      <c r="S13" s="622"/>
      <c r="T13" s="622"/>
      <c r="U13" s="622"/>
      <c r="V13" s="622"/>
      <c r="W13" s="622"/>
      <c r="X13" s="622"/>
      <c r="Y13" s="623"/>
      <c r="Z13" s="659" t="s">
        <v>235</v>
      </c>
      <c r="AA13" s="659"/>
      <c r="AB13" s="659"/>
      <c r="AC13" s="659"/>
      <c r="AD13" s="660" t="s">
        <v>140</v>
      </c>
      <c r="AE13" s="660"/>
      <c r="AF13" s="660"/>
      <c r="AG13" s="660"/>
      <c r="AH13" s="660"/>
      <c r="AI13" s="660"/>
      <c r="AJ13" s="660"/>
      <c r="AK13" s="660"/>
      <c r="AL13" s="624" t="s">
        <v>140</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226058079</v>
      </c>
      <c r="BH13" s="622"/>
      <c r="BI13" s="622"/>
      <c r="BJ13" s="622"/>
      <c r="BK13" s="622"/>
      <c r="BL13" s="622"/>
      <c r="BM13" s="622"/>
      <c r="BN13" s="623"/>
      <c r="BO13" s="659">
        <v>37.1</v>
      </c>
      <c r="BP13" s="659"/>
      <c r="BQ13" s="659"/>
      <c r="BR13" s="659"/>
      <c r="BS13" s="660" t="s">
        <v>253</v>
      </c>
      <c r="BT13" s="660"/>
      <c r="BU13" s="660"/>
      <c r="BV13" s="660"/>
      <c r="BW13" s="660"/>
      <c r="BX13" s="660"/>
      <c r="BY13" s="660"/>
      <c r="BZ13" s="660"/>
      <c r="CA13" s="660"/>
      <c r="CB13" s="700"/>
      <c r="CD13" s="618" t="s">
        <v>257</v>
      </c>
      <c r="CE13" s="619"/>
      <c r="CF13" s="619"/>
      <c r="CG13" s="619"/>
      <c r="CH13" s="619"/>
      <c r="CI13" s="619"/>
      <c r="CJ13" s="619"/>
      <c r="CK13" s="619"/>
      <c r="CL13" s="619"/>
      <c r="CM13" s="619"/>
      <c r="CN13" s="619"/>
      <c r="CO13" s="619"/>
      <c r="CP13" s="619"/>
      <c r="CQ13" s="620"/>
      <c r="CR13" s="621">
        <v>149110843</v>
      </c>
      <c r="CS13" s="622"/>
      <c r="CT13" s="622"/>
      <c r="CU13" s="622"/>
      <c r="CV13" s="622"/>
      <c r="CW13" s="622"/>
      <c r="CX13" s="622"/>
      <c r="CY13" s="623"/>
      <c r="CZ13" s="659">
        <v>10.5</v>
      </c>
      <c r="DA13" s="659"/>
      <c r="DB13" s="659"/>
      <c r="DC13" s="659"/>
      <c r="DD13" s="627">
        <v>67592695</v>
      </c>
      <c r="DE13" s="622"/>
      <c r="DF13" s="622"/>
      <c r="DG13" s="622"/>
      <c r="DH13" s="622"/>
      <c r="DI13" s="622"/>
      <c r="DJ13" s="622"/>
      <c r="DK13" s="622"/>
      <c r="DL13" s="622"/>
      <c r="DM13" s="622"/>
      <c r="DN13" s="622"/>
      <c r="DO13" s="622"/>
      <c r="DP13" s="623"/>
      <c r="DQ13" s="627">
        <v>76966185</v>
      </c>
      <c r="DR13" s="622"/>
      <c r="DS13" s="622"/>
      <c r="DT13" s="622"/>
      <c r="DU13" s="622"/>
      <c r="DV13" s="622"/>
      <c r="DW13" s="622"/>
      <c r="DX13" s="622"/>
      <c r="DY13" s="622"/>
      <c r="DZ13" s="622"/>
      <c r="EA13" s="622"/>
      <c r="EB13" s="622"/>
      <c r="EC13" s="658"/>
    </row>
    <row r="14" spans="2:143" ht="11.25" customHeight="1" x14ac:dyDescent="0.15">
      <c r="B14" s="618" t="s">
        <v>258</v>
      </c>
      <c r="C14" s="619"/>
      <c r="D14" s="619"/>
      <c r="E14" s="619"/>
      <c r="F14" s="619"/>
      <c r="G14" s="619"/>
      <c r="H14" s="619"/>
      <c r="I14" s="619"/>
      <c r="J14" s="619"/>
      <c r="K14" s="619"/>
      <c r="L14" s="619"/>
      <c r="M14" s="619"/>
      <c r="N14" s="619"/>
      <c r="O14" s="619"/>
      <c r="P14" s="619"/>
      <c r="Q14" s="620"/>
      <c r="R14" s="621">
        <v>84</v>
      </c>
      <c r="S14" s="622"/>
      <c r="T14" s="622"/>
      <c r="U14" s="622"/>
      <c r="V14" s="622"/>
      <c r="W14" s="622"/>
      <c r="X14" s="622"/>
      <c r="Y14" s="623"/>
      <c r="Z14" s="659">
        <v>0</v>
      </c>
      <c r="AA14" s="659"/>
      <c r="AB14" s="659"/>
      <c r="AC14" s="659"/>
      <c r="AD14" s="660">
        <v>84</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3056198</v>
      </c>
      <c r="BH14" s="622"/>
      <c r="BI14" s="622"/>
      <c r="BJ14" s="622"/>
      <c r="BK14" s="622"/>
      <c r="BL14" s="622"/>
      <c r="BM14" s="622"/>
      <c r="BN14" s="623"/>
      <c r="BO14" s="659">
        <v>0.5</v>
      </c>
      <c r="BP14" s="659"/>
      <c r="BQ14" s="659"/>
      <c r="BR14" s="659"/>
      <c r="BS14" s="660" t="s">
        <v>253</v>
      </c>
      <c r="BT14" s="660"/>
      <c r="BU14" s="660"/>
      <c r="BV14" s="660"/>
      <c r="BW14" s="660"/>
      <c r="BX14" s="660"/>
      <c r="BY14" s="660"/>
      <c r="BZ14" s="660"/>
      <c r="CA14" s="660"/>
      <c r="CB14" s="700"/>
      <c r="CD14" s="618" t="s">
        <v>260</v>
      </c>
      <c r="CE14" s="619"/>
      <c r="CF14" s="619"/>
      <c r="CG14" s="619"/>
      <c r="CH14" s="619"/>
      <c r="CI14" s="619"/>
      <c r="CJ14" s="619"/>
      <c r="CK14" s="619"/>
      <c r="CL14" s="619"/>
      <c r="CM14" s="619"/>
      <c r="CN14" s="619"/>
      <c r="CO14" s="619"/>
      <c r="CP14" s="619"/>
      <c r="CQ14" s="620"/>
      <c r="CR14" s="621">
        <v>29017217</v>
      </c>
      <c r="CS14" s="622"/>
      <c r="CT14" s="622"/>
      <c r="CU14" s="622"/>
      <c r="CV14" s="622"/>
      <c r="CW14" s="622"/>
      <c r="CX14" s="622"/>
      <c r="CY14" s="623"/>
      <c r="CZ14" s="659">
        <v>2</v>
      </c>
      <c r="DA14" s="659"/>
      <c r="DB14" s="659"/>
      <c r="DC14" s="659"/>
      <c r="DD14" s="627">
        <v>2287732</v>
      </c>
      <c r="DE14" s="622"/>
      <c r="DF14" s="622"/>
      <c r="DG14" s="622"/>
      <c r="DH14" s="622"/>
      <c r="DI14" s="622"/>
      <c r="DJ14" s="622"/>
      <c r="DK14" s="622"/>
      <c r="DL14" s="622"/>
      <c r="DM14" s="622"/>
      <c r="DN14" s="622"/>
      <c r="DO14" s="622"/>
      <c r="DP14" s="623"/>
      <c r="DQ14" s="627">
        <v>25806812</v>
      </c>
      <c r="DR14" s="622"/>
      <c r="DS14" s="622"/>
      <c r="DT14" s="622"/>
      <c r="DU14" s="622"/>
      <c r="DV14" s="622"/>
      <c r="DW14" s="622"/>
      <c r="DX14" s="622"/>
      <c r="DY14" s="622"/>
      <c r="DZ14" s="622"/>
      <c r="EA14" s="622"/>
      <c r="EB14" s="622"/>
      <c r="EC14" s="658"/>
    </row>
    <row r="15" spans="2:143" ht="11.25" customHeight="1" x14ac:dyDescent="0.15">
      <c r="B15" s="618" t="s">
        <v>261</v>
      </c>
      <c r="C15" s="619"/>
      <c r="D15" s="619"/>
      <c r="E15" s="619"/>
      <c r="F15" s="619"/>
      <c r="G15" s="619"/>
      <c r="H15" s="619"/>
      <c r="I15" s="619"/>
      <c r="J15" s="619"/>
      <c r="K15" s="619"/>
      <c r="L15" s="619"/>
      <c r="M15" s="619"/>
      <c r="N15" s="619"/>
      <c r="O15" s="619"/>
      <c r="P15" s="619"/>
      <c r="Q15" s="620"/>
      <c r="R15" s="621">
        <v>13156005</v>
      </c>
      <c r="S15" s="622"/>
      <c r="T15" s="622"/>
      <c r="U15" s="622"/>
      <c r="V15" s="622"/>
      <c r="W15" s="622"/>
      <c r="X15" s="622"/>
      <c r="Y15" s="623"/>
      <c r="Z15" s="659">
        <v>0.9</v>
      </c>
      <c r="AA15" s="659"/>
      <c r="AB15" s="659"/>
      <c r="AC15" s="659"/>
      <c r="AD15" s="660">
        <v>13156005</v>
      </c>
      <c r="AE15" s="660"/>
      <c r="AF15" s="660"/>
      <c r="AG15" s="660"/>
      <c r="AH15" s="660"/>
      <c r="AI15" s="660"/>
      <c r="AJ15" s="660"/>
      <c r="AK15" s="660"/>
      <c r="AL15" s="624">
        <v>1.9</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17202691</v>
      </c>
      <c r="BH15" s="622"/>
      <c r="BI15" s="622"/>
      <c r="BJ15" s="622"/>
      <c r="BK15" s="622"/>
      <c r="BL15" s="622"/>
      <c r="BM15" s="622"/>
      <c r="BN15" s="623"/>
      <c r="BO15" s="659">
        <v>2.8</v>
      </c>
      <c r="BP15" s="659"/>
      <c r="BQ15" s="659"/>
      <c r="BR15" s="659"/>
      <c r="BS15" s="660" t="s">
        <v>140</v>
      </c>
      <c r="BT15" s="660"/>
      <c r="BU15" s="660"/>
      <c r="BV15" s="660"/>
      <c r="BW15" s="660"/>
      <c r="BX15" s="660"/>
      <c r="BY15" s="660"/>
      <c r="BZ15" s="660"/>
      <c r="CA15" s="660"/>
      <c r="CB15" s="700"/>
      <c r="CD15" s="618" t="s">
        <v>263</v>
      </c>
      <c r="CE15" s="619"/>
      <c r="CF15" s="619"/>
      <c r="CG15" s="619"/>
      <c r="CH15" s="619"/>
      <c r="CI15" s="619"/>
      <c r="CJ15" s="619"/>
      <c r="CK15" s="619"/>
      <c r="CL15" s="619"/>
      <c r="CM15" s="619"/>
      <c r="CN15" s="619"/>
      <c r="CO15" s="619"/>
      <c r="CP15" s="619"/>
      <c r="CQ15" s="620"/>
      <c r="CR15" s="621">
        <v>217816227</v>
      </c>
      <c r="CS15" s="622"/>
      <c r="CT15" s="622"/>
      <c r="CU15" s="622"/>
      <c r="CV15" s="622"/>
      <c r="CW15" s="622"/>
      <c r="CX15" s="622"/>
      <c r="CY15" s="623"/>
      <c r="CZ15" s="659">
        <v>15.3</v>
      </c>
      <c r="DA15" s="659"/>
      <c r="DB15" s="659"/>
      <c r="DC15" s="659"/>
      <c r="DD15" s="627">
        <v>26451525</v>
      </c>
      <c r="DE15" s="622"/>
      <c r="DF15" s="622"/>
      <c r="DG15" s="622"/>
      <c r="DH15" s="622"/>
      <c r="DI15" s="622"/>
      <c r="DJ15" s="622"/>
      <c r="DK15" s="622"/>
      <c r="DL15" s="622"/>
      <c r="DM15" s="622"/>
      <c r="DN15" s="622"/>
      <c r="DO15" s="622"/>
      <c r="DP15" s="623"/>
      <c r="DQ15" s="627">
        <v>158559763</v>
      </c>
      <c r="DR15" s="622"/>
      <c r="DS15" s="622"/>
      <c r="DT15" s="622"/>
      <c r="DU15" s="622"/>
      <c r="DV15" s="622"/>
      <c r="DW15" s="622"/>
      <c r="DX15" s="622"/>
      <c r="DY15" s="622"/>
      <c r="DZ15" s="622"/>
      <c r="EA15" s="622"/>
      <c r="EB15" s="622"/>
      <c r="EC15" s="658"/>
    </row>
    <row r="16" spans="2:143" ht="11.25" customHeight="1" x14ac:dyDescent="0.15">
      <c r="B16" s="618" t="s">
        <v>264</v>
      </c>
      <c r="C16" s="619"/>
      <c r="D16" s="619"/>
      <c r="E16" s="619"/>
      <c r="F16" s="619"/>
      <c r="G16" s="619"/>
      <c r="H16" s="619"/>
      <c r="I16" s="619"/>
      <c r="J16" s="619"/>
      <c r="K16" s="619"/>
      <c r="L16" s="619"/>
      <c r="M16" s="619"/>
      <c r="N16" s="619"/>
      <c r="O16" s="619"/>
      <c r="P16" s="619"/>
      <c r="Q16" s="620"/>
      <c r="R16" s="621">
        <v>1755208</v>
      </c>
      <c r="S16" s="622"/>
      <c r="T16" s="622"/>
      <c r="U16" s="622"/>
      <c r="V16" s="622"/>
      <c r="W16" s="622"/>
      <c r="X16" s="622"/>
      <c r="Y16" s="623"/>
      <c r="Z16" s="659">
        <v>0.1</v>
      </c>
      <c r="AA16" s="659"/>
      <c r="AB16" s="659"/>
      <c r="AC16" s="659"/>
      <c r="AD16" s="660">
        <v>1755208</v>
      </c>
      <c r="AE16" s="660"/>
      <c r="AF16" s="660"/>
      <c r="AG16" s="660"/>
      <c r="AH16" s="660"/>
      <c r="AI16" s="660"/>
      <c r="AJ16" s="660"/>
      <c r="AK16" s="660"/>
      <c r="AL16" s="624">
        <v>0.3</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253</v>
      </c>
      <c r="BH16" s="622"/>
      <c r="BI16" s="622"/>
      <c r="BJ16" s="622"/>
      <c r="BK16" s="622"/>
      <c r="BL16" s="622"/>
      <c r="BM16" s="622"/>
      <c r="BN16" s="623"/>
      <c r="BO16" s="659" t="s">
        <v>140</v>
      </c>
      <c r="BP16" s="659"/>
      <c r="BQ16" s="659"/>
      <c r="BR16" s="659"/>
      <c r="BS16" s="660" t="s">
        <v>253</v>
      </c>
      <c r="BT16" s="660"/>
      <c r="BU16" s="660"/>
      <c r="BV16" s="660"/>
      <c r="BW16" s="660"/>
      <c r="BX16" s="660"/>
      <c r="BY16" s="660"/>
      <c r="BZ16" s="660"/>
      <c r="CA16" s="660"/>
      <c r="CB16" s="700"/>
      <c r="CD16" s="618" t="s">
        <v>266</v>
      </c>
      <c r="CE16" s="619"/>
      <c r="CF16" s="619"/>
      <c r="CG16" s="619"/>
      <c r="CH16" s="619"/>
      <c r="CI16" s="619"/>
      <c r="CJ16" s="619"/>
      <c r="CK16" s="619"/>
      <c r="CL16" s="619"/>
      <c r="CM16" s="619"/>
      <c r="CN16" s="619"/>
      <c r="CO16" s="619"/>
      <c r="CP16" s="619"/>
      <c r="CQ16" s="620"/>
      <c r="CR16" s="621" t="s">
        <v>235</v>
      </c>
      <c r="CS16" s="622"/>
      <c r="CT16" s="622"/>
      <c r="CU16" s="622"/>
      <c r="CV16" s="622"/>
      <c r="CW16" s="622"/>
      <c r="CX16" s="622"/>
      <c r="CY16" s="623"/>
      <c r="CZ16" s="659" t="s">
        <v>140</v>
      </c>
      <c r="DA16" s="659"/>
      <c r="DB16" s="659"/>
      <c r="DC16" s="659"/>
      <c r="DD16" s="627" t="s">
        <v>140</v>
      </c>
      <c r="DE16" s="622"/>
      <c r="DF16" s="622"/>
      <c r="DG16" s="622"/>
      <c r="DH16" s="622"/>
      <c r="DI16" s="622"/>
      <c r="DJ16" s="622"/>
      <c r="DK16" s="622"/>
      <c r="DL16" s="622"/>
      <c r="DM16" s="622"/>
      <c r="DN16" s="622"/>
      <c r="DO16" s="622"/>
      <c r="DP16" s="623"/>
      <c r="DQ16" s="627" t="s">
        <v>253</v>
      </c>
      <c r="DR16" s="622"/>
      <c r="DS16" s="622"/>
      <c r="DT16" s="622"/>
      <c r="DU16" s="622"/>
      <c r="DV16" s="622"/>
      <c r="DW16" s="622"/>
      <c r="DX16" s="622"/>
      <c r="DY16" s="622"/>
      <c r="DZ16" s="622"/>
      <c r="EA16" s="622"/>
      <c r="EB16" s="622"/>
      <c r="EC16" s="658"/>
    </row>
    <row r="17" spans="2:133" ht="11.25" customHeight="1" x14ac:dyDescent="0.15">
      <c r="B17" s="618" t="s">
        <v>267</v>
      </c>
      <c r="C17" s="619"/>
      <c r="D17" s="619"/>
      <c r="E17" s="619"/>
      <c r="F17" s="619"/>
      <c r="G17" s="619"/>
      <c r="H17" s="619"/>
      <c r="I17" s="619"/>
      <c r="J17" s="619"/>
      <c r="K17" s="619"/>
      <c r="L17" s="619"/>
      <c r="M17" s="619"/>
      <c r="N17" s="619"/>
      <c r="O17" s="619"/>
      <c r="P17" s="619"/>
      <c r="Q17" s="620"/>
      <c r="R17" s="621">
        <v>11139481</v>
      </c>
      <c r="S17" s="622"/>
      <c r="T17" s="622"/>
      <c r="U17" s="622"/>
      <c r="V17" s="622"/>
      <c r="W17" s="622"/>
      <c r="X17" s="622"/>
      <c r="Y17" s="623"/>
      <c r="Z17" s="659">
        <v>0.8</v>
      </c>
      <c r="AA17" s="659"/>
      <c r="AB17" s="659"/>
      <c r="AC17" s="659"/>
      <c r="AD17" s="660">
        <v>11139481</v>
      </c>
      <c r="AE17" s="660"/>
      <c r="AF17" s="660"/>
      <c r="AG17" s="660"/>
      <c r="AH17" s="660"/>
      <c r="AI17" s="660"/>
      <c r="AJ17" s="660"/>
      <c r="AK17" s="660"/>
      <c r="AL17" s="624">
        <v>1.6</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235</v>
      </c>
      <c r="BH17" s="622"/>
      <c r="BI17" s="622"/>
      <c r="BJ17" s="622"/>
      <c r="BK17" s="622"/>
      <c r="BL17" s="622"/>
      <c r="BM17" s="622"/>
      <c r="BN17" s="623"/>
      <c r="BO17" s="659" t="s">
        <v>269</v>
      </c>
      <c r="BP17" s="659"/>
      <c r="BQ17" s="659"/>
      <c r="BR17" s="659"/>
      <c r="BS17" s="660" t="s">
        <v>253</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129383876</v>
      </c>
      <c r="CS17" s="622"/>
      <c r="CT17" s="622"/>
      <c r="CU17" s="622"/>
      <c r="CV17" s="622"/>
      <c r="CW17" s="622"/>
      <c r="CX17" s="622"/>
      <c r="CY17" s="623"/>
      <c r="CZ17" s="659">
        <v>9.1</v>
      </c>
      <c r="DA17" s="659"/>
      <c r="DB17" s="659"/>
      <c r="DC17" s="659"/>
      <c r="DD17" s="627" t="s">
        <v>235</v>
      </c>
      <c r="DE17" s="622"/>
      <c r="DF17" s="622"/>
      <c r="DG17" s="622"/>
      <c r="DH17" s="622"/>
      <c r="DI17" s="622"/>
      <c r="DJ17" s="622"/>
      <c r="DK17" s="622"/>
      <c r="DL17" s="622"/>
      <c r="DM17" s="622"/>
      <c r="DN17" s="622"/>
      <c r="DO17" s="622"/>
      <c r="DP17" s="623"/>
      <c r="DQ17" s="627">
        <v>116200650</v>
      </c>
      <c r="DR17" s="622"/>
      <c r="DS17" s="622"/>
      <c r="DT17" s="622"/>
      <c r="DU17" s="622"/>
      <c r="DV17" s="622"/>
      <c r="DW17" s="622"/>
      <c r="DX17" s="622"/>
      <c r="DY17" s="622"/>
      <c r="DZ17" s="622"/>
      <c r="EA17" s="622"/>
      <c r="EB17" s="622"/>
      <c r="EC17" s="658"/>
    </row>
    <row r="18" spans="2:133" ht="11.25" customHeight="1" x14ac:dyDescent="0.15">
      <c r="B18" s="618" t="s">
        <v>271</v>
      </c>
      <c r="C18" s="619"/>
      <c r="D18" s="619"/>
      <c r="E18" s="619"/>
      <c r="F18" s="619"/>
      <c r="G18" s="619"/>
      <c r="H18" s="619"/>
      <c r="I18" s="619"/>
      <c r="J18" s="619"/>
      <c r="K18" s="619"/>
      <c r="L18" s="619"/>
      <c r="M18" s="619"/>
      <c r="N18" s="619"/>
      <c r="O18" s="619"/>
      <c r="P18" s="619"/>
      <c r="Q18" s="620"/>
      <c r="R18" s="621">
        <v>3376049</v>
      </c>
      <c r="S18" s="622"/>
      <c r="T18" s="622"/>
      <c r="U18" s="622"/>
      <c r="V18" s="622"/>
      <c r="W18" s="622"/>
      <c r="X18" s="622"/>
      <c r="Y18" s="623"/>
      <c r="Z18" s="659">
        <v>0.2</v>
      </c>
      <c r="AA18" s="659"/>
      <c r="AB18" s="659"/>
      <c r="AC18" s="659"/>
      <c r="AD18" s="660">
        <v>3376049</v>
      </c>
      <c r="AE18" s="660"/>
      <c r="AF18" s="660"/>
      <c r="AG18" s="660"/>
      <c r="AH18" s="660"/>
      <c r="AI18" s="660"/>
      <c r="AJ18" s="660"/>
      <c r="AK18" s="660"/>
      <c r="AL18" s="624">
        <v>0.5</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253</v>
      </c>
      <c r="BH18" s="622"/>
      <c r="BI18" s="622"/>
      <c r="BJ18" s="622"/>
      <c r="BK18" s="622"/>
      <c r="BL18" s="622"/>
      <c r="BM18" s="622"/>
      <c r="BN18" s="623"/>
      <c r="BO18" s="659" t="s">
        <v>253</v>
      </c>
      <c r="BP18" s="659"/>
      <c r="BQ18" s="659"/>
      <c r="BR18" s="659"/>
      <c r="BS18" s="660" t="s">
        <v>140</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v>25095888</v>
      </c>
      <c r="CS18" s="622"/>
      <c r="CT18" s="622"/>
      <c r="CU18" s="622"/>
      <c r="CV18" s="622"/>
      <c r="CW18" s="622"/>
      <c r="CX18" s="622"/>
      <c r="CY18" s="623"/>
      <c r="CZ18" s="659">
        <v>1.8</v>
      </c>
      <c r="DA18" s="659"/>
      <c r="DB18" s="659"/>
      <c r="DC18" s="659"/>
      <c r="DD18" s="627" t="s">
        <v>235</v>
      </c>
      <c r="DE18" s="622"/>
      <c r="DF18" s="622"/>
      <c r="DG18" s="622"/>
      <c r="DH18" s="622"/>
      <c r="DI18" s="622"/>
      <c r="DJ18" s="622"/>
      <c r="DK18" s="622"/>
      <c r="DL18" s="622"/>
      <c r="DM18" s="622"/>
      <c r="DN18" s="622"/>
      <c r="DO18" s="622"/>
      <c r="DP18" s="623"/>
      <c r="DQ18" s="627">
        <v>21621799</v>
      </c>
      <c r="DR18" s="622"/>
      <c r="DS18" s="622"/>
      <c r="DT18" s="622"/>
      <c r="DU18" s="622"/>
      <c r="DV18" s="622"/>
      <c r="DW18" s="622"/>
      <c r="DX18" s="622"/>
      <c r="DY18" s="622"/>
      <c r="DZ18" s="622"/>
      <c r="EA18" s="622"/>
      <c r="EB18" s="622"/>
      <c r="EC18" s="658"/>
    </row>
    <row r="19" spans="2:133" ht="11.25" customHeight="1" x14ac:dyDescent="0.15">
      <c r="B19" s="618" t="s">
        <v>274</v>
      </c>
      <c r="C19" s="619"/>
      <c r="D19" s="619"/>
      <c r="E19" s="619"/>
      <c r="F19" s="619"/>
      <c r="G19" s="619"/>
      <c r="H19" s="619"/>
      <c r="I19" s="619"/>
      <c r="J19" s="619"/>
      <c r="K19" s="619"/>
      <c r="L19" s="619"/>
      <c r="M19" s="619"/>
      <c r="N19" s="619"/>
      <c r="O19" s="619"/>
      <c r="P19" s="619"/>
      <c r="Q19" s="620"/>
      <c r="R19" s="621">
        <v>3304212</v>
      </c>
      <c r="S19" s="622"/>
      <c r="T19" s="622"/>
      <c r="U19" s="622"/>
      <c r="V19" s="622"/>
      <c r="W19" s="622"/>
      <c r="X19" s="622"/>
      <c r="Y19" s="623"/>
      <c r="Z19" s="659">
        <v>0.2</v>
      </c>
      <c r="AA19" s="659"/>
      <c r="AB19" s="659"/>
      <c r="AC19" s="659"/>
      <c r="AD19" s="660">
        <v>3304212</v>
      </c>
      <c r="AE19" s="660"/>
      <c r="AF19" s="660"/>
      <c r="AG19" s="660"/>
      <c r="AH19" s="660"/>
      <c r="AI19" s="660"/>
      <c r="AJ19" s="660"/>
      <c r="AK19" s="660"/>
      <c r="AL19" s="624">
        <v>0.5</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66364530</v>
      </c>
      <c r="BH19" s="622"/>
      <c r="BI19" s="622"/>
      <c r="BJ19" s="622"/>
      <c r="BK19" s="622"/>
      <c r="BL19" s="622"/>
      <c r="BM19" s="622"/>
      <c r="BN19" s="623"/>
      <c r="BO19" s="659">
        <v>10.9</v>
      </c>
      <c r="BP19" s="659"/>
      <c r="BQ19" s="659"/>
      <c r="BR19" s="659"/>
      <c r="BS19" s="660" t="s">
        <v>235</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235</v>
      </c>
      <c r="CS19" s="622"/>
      <c r="CT19" s="622"/>
      <c r="CU19" s="622"/>
      <c r="CV19" s="622"/>
      <c r="CW19" s="622"/>
      <c r="CX19" s="622"/>
      <c r="CY19" s="623"/>
      <c r="CZ19" s="659" t="s">
        <v>140</v>
      </c>
      <c r="DA19" s="659"/>
      <c r="DB19" s="659"/>
      <c r="DC19" s="659"/>
      <c r="DD19" s="627" t="s">
        <v>253</v>
      </c>
      <c r="DE19" s="622"/>
      <c r="DF19" s="622"/>
      <c r="DG19" s="622"/>
      <c r="DH19" s="622"/>
      <c r="DI19" s="622"/>
      <c r="DJ19" s="622"/>
      <c r="DK19" s="622"/>
      <c r="DL19" s="622"/>
      <c r="DM19" s="622"/>
      <c r="DN19" s="622"/>
      <c r="DO19" s="622"/>
      <c r="DP19" s="623"/>
      <c r="DQ19" s="627" t="s">
        <v>235</v>
      </c>
      <c r="DR19" s="622"/>
      <c r="DS19" s="622"/>
      <c r="DT19" s="622"/>
      <c r="DU19" s="622"/>
      <c r="DV19" s="622"/>
      <c r="DW19" s="622"/>
      <c r="DX19" s="622"/>
      <c r="DY19" s="622"/>
      <c r="DZ19" s="622"/>
      <c r="EA19" s="622"/>
      <c r="EB19" s="622"/>
      <c r="EC19" s="658"/>
    </row>
    <row r="20" spans="2:133" ht="11.25" customHeight="1" x14ac:dyDescent="0.15">
      <c r="B20" s="688" t="s">
        <v>277</v>
      </c>
      <c r="C20" s="689"/>
      <c r="D20" s="689"/>
      <c r="E20" s="689"/>
      <c r="F20" s="689"/>
      <c r="G20" s="689"/>
      <c r="H20" s="689"/>
      <c r="I20" s="689"/>
      <c r="J20" s="689"/>
      <c r="K20" s="689"/>
      <c r="L20" s="689"/>
      <c r="M20" s="689"/>
      <c r="N20" s="689"/>
      <c r="O20" s="689"/>
      <c r="P20" s="689"/>
      <c r="Q20" s="690"/>
      <c r="R20" s="621">
        <v>71837</v>
      </c>
      <c r="S20" s="622"/>
      <c r="T20" s="622"/>
      <c r="U20" s="622"/>
      <c r="V20" s="622"/>
      <c r="W20" s="622"/>
      <c r="X20" s="622"/>
      <c r="Y20" s="623"/>
      <c r="Z20" s="659">
        <v>0</v>
      </c>
      <c r="AA20" s="659"/>
      <c r="AB20" s="659"/>
      <c r="AC20" s="659"/>
      <c r="AD20" s="660">
        <v>71837</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66364530</v>
      </c>
      <c r="BH20" s="622"/>
      <c r="BI20" s="622"/>
      <c r="BJ20" s="622"/>
      <c r="BK20" s="622"/>
      <c r="BL20" s="622"/>
      <c r="BM20" s="622"/>
      <c r="BN20" s="623"/>
      <c r="BO20" s="659">
        <v>10.9</v>
      </c>
      <c r="BP20" s="659"/>
      <c r="BQ20" s="659"/>
      <c r="BR20" s="659"/>
      <c r="BS20" s="660" t="s">
        <v>253</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1419455934</v>
      </c>
      <c r="CS20" s="622"/>
      <c r="CT20" s="622"/>
      <c r="CU20" s="622"/>
      <c r="CV20" s="622"/>
      <c r="CW20" s="622"/>
      <c r="CX20" s="622"/>
      <c r="CY20" s="623"/>
      <c r="CZ20" s="659">
        <v>100</v>
      </c>
      <c r="DA20" s="659"/>
      <c r="DB20" s="659"/>
      <c r="DC20" s="659"/>
      <c r="DD20" s="627">
        <v>125039307</v>
      </c>
      <c r="DE20" s="622"/>
      <c r="DF20" s="622"/>
      <c r="DG20" s="622"/>
      <c r="DH20" s="622"/>
      <c r="DI20" s="622"/>
      <c r="DJ20" s="622"/>
      <c r="DK20" s="622"/>
      <c r="DL20" s="622"/>
      <c r="DM20" s="622"/>
      <c r="DN20" s="622"/>
      <c r="DO20" s="622"/>
      <c r="DP20" s="623"/>
      <c r="DQ20" s="627">
        <v>811115324</v>
      </c>
      <c r="DR20" s="622"/>
      <c r="DS20" s="622"/>
      <c r="DT20" s="622"/>
      <c r="DU20" s="622"/>
      <c r="DV20" s="622"/>
      <c r="DW20" s="622"/>
      <c r="DX20" s="622"/>
      <c r="DY20" s="622"/>
      <c r="DZ20" s="622"/>
      <c r="EA20" s="622"/>
      <c r="EB20" s="622"/>
      <c r="EC20" s="658"/>
    </row>
    <row r="21" spans="2:133" ht="11.25" customHeight="1" x14ac:dyDescent="0.15">
      <c r="B21" s="618" t="s">
        <v>280</v>
      </c>
      <c r="C21" s="619"/>
      <c r="D21" s="619"/>
      <c r="E21" s="619"/>
      <c r="F21" s="619"/>
      <c r="G21" s="619"/>
      <c r="H21" s="619"/>
      <c r="I21" s="619"/>
      <c r="J21" s="619"/>
      <c r="K21" s="619"/>
      <c r="L21" s="619"/>
      <c r="M21" s="619"/>
      <c r="N21" s="619"/>
      <c r="O21" s="619"/>
      <c r="P21" s="619"/>
      <c r="Q21" s="620"/>
      <c r="R21" s="621">
        <v>12874313</v>
      </c>
      <c r="S21" s="622"/>
      <c r="T21" s="622"/>
      <c r="U21" s="622"/>
      <c r="V21" s="622"/>
      <c r="W21" s="622"/>
      <c r="X21" s="622"/>
      <c r="Y21" s="623"/>
      <c r="Z21" s="659">
        <v>0.9</v>
      </c>
      <c r="AA21" s="659"/>
      <c r="AB21" s="659"/>
      <c r="AC21" s="659"/>
      <c r="AD21" s="660">
        <v>11851310</v>
      </c>
      <c r="AE21" s="660"/>
      <c r="AF21" s="660"/>
      <c r="AG21" s="660"/>
      <c r="AH21" s="660"/>
      <c r="AI21" s="660"/>
      <c r="AJ21" s="660"/>
      <c r="AK21" s="660"/>
      <c r="AL21" s="624">
        <v>1.7</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t="s">
        <v>140</v>
      </c>
      <c r="BH21" s="622"/>
      <c r="BI21" s="622"/>
      <c r="BJ21" s="622"/>
      <c r="BK21" s="622"/>
      <c r="BL21" s="622"/>
      <c r="BM21" s="622"/>
      <c r="BN21" s="623"/>
      <c r="BO21" s="659" t="s">
        <v>253</v>
      </c>
      <c r="BP21" s="659"/>
      <c r="BQ21" s="659"/>
      <c r="BR21" s="659"/>
      <c r="BS21" s="660" t="s">
        <v>140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282</v>
      </c>
      <c r="C22" s="619"/>
      <c r="D22" s="619"/>
      <c r="E22" s="619"/>
      <c r="F22" s="619"/>
      <c r="G22" s="619"/>
      <c r="H22" s="619"/>
      <c r="I22" s="619"/>
      <c r="J22" s="619"/>
      <c r="K22" s="619"/>
      <c r="L22" s="619"/>
      <c r="M22" s="619"/>
      <c r="N22" s="619"/>
      <c r="O22" s="619"/>
      <c r="P22" s="619"/>
      <c r="Q22" s="620"/>
      <c r="R22" s="621">
        <v>11851310</v>
      </c>
      <c r="S22" s="622"/>
      <c r="T22" s="622"/>
      <c r="U22" s="622"/>
      <c r="V22" s="622"/>
      <c r="W22" s="622"/>
      <c r="X22" s="622"/>
      <c r="Y22" s="623"/>
      <c r="Z22" s="659">
        <v>0.8</v>
      </c>
      <c r="AA22" s="659"/>
      <c r="AB22" s="659"/>
      <c r="AC22" s="659"/>
      <c r="AD22" s="660">
        <v>11851310</v>
      </c>
      <c r="AE22" s="660"/>
      <c r="AF22" s="660"/>
      <c r="AG22" s="660"/>
      <c r="AH22" s="660"/>
      <c r="AI22" s="660"/>
      <c r="AJ22" s="660"/>
      <c r="AK22" s="660"/>
      <c r="AL22" s="624">
        <v>1.7</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v>16609849</v>
      </c>
      <c r="BH22" s="622"/>
      <c r="BI22" s="622"/>
      <c r="BJ22" s="622"/>
      <c r="BK22" s="622"/>
      <c r="BL22" s="622"/>
      <c r="BM22" s="622"/>
      <c r="BN22" s="623"/>
      <c r="BO22" s="659">
        <v>2.7</v>
      </c>
      <c r="BP22" s="659"/>
      <c r="BQ22" s="659"/>
      <c r="BR22" s="659"/>
      <c r="BS22" s="660" t="s">
        <v>253</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285</v>
      </c>
      <c r="C23" s="619"/>
      <c r="D23" s="619"/>
      <c r="E23" s="619"/>
      <c r="F23" s="619"/>
      <c r="G23" s="619"/>
      <c r="H23" s="619"/>
      <c r="I23" s="619"/>
      <c r="J23" s="619"/>
      <c r="K23" s="619"/>
      <c r="L23" s="619"/>
      <c r="M23" s="619"/>
      <c r="N23" s="619"/>
      <c r="O23" s="619"/>
      <c r="P23" s="619"/>
      <c r="Q23" s="620"/>
      <c r="R23" s="621">
        <v>1023003</v>
      </c>
      <c r="S23" s="622"/>
      <c r="T23" s="622"/>
      <c r="U23" s="622"/>
      <c r="V23" s="622"/>
      <c r="W23" s="622"/>
      <c r="X23" s="622"/>
      <c r="Y23" s="623"/>
      <c r="Z23" s="659">
        <v>0.1</v>
      </c>
      <c r="AA23" s="659"/>
      <c r="AB23" s="659"/>
      <c r="AC23" s="659"/>
      <c r="AD23" s="660" t="s">
        <v>253</v>
      </c>
      <c r="AE23" s="660"/>
      <c r="AF23" s="660"/>
      <c r="AG23" s="660"/>
      <c r="AH23" s="660"/>
      <c r="AI23" s="660"/>
      <c r="AJ23" s="660"/>
      <c r="AK23" s="660"/>
      <c r="AL23" s="624" t="s">
        <v>140</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v>49754681</v>
      </c>
      <c r="BH23" s="622"/>
      <c r="BI23" s="622"/>
      <c r="BJ23" s="622"/>
      <c r="BK23" s="622"/>
      <c r="BL23" s="622"/>
      <c r="BM23" s="622"/>
      <c r="BN23" s="623"/>
      <c r="BO23" s="659">
        <v>8.1999999999999993</v>
      </c>
      <c r="BP23" s="659"/>
      <c r="BQ23" s="659"/>
      <c r="BR23" s="659"/>
      <c r="BS23" s="660" t="s">
        <v>253</v>
      </c>
      <c r="BT23" s="660"/>
      <c r="BU23" s="660"/>
      <c r="BV23" s="660"/>
      <c r="BW23" s="660"/>
      <c r="BX23" s="660"/>
      <c r="BY23" s="660"/>
      <c r="BZ23" s="660"/>
      <c r="CA23" s="660"/>
      <c r="CB23" s="700"/>
      <c r="CD23" s="673" t="s">
        <v>223</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253</v>
      </c>
      <c r="S24" s="622"/>
      <c r="T24" s="622"/>
      <c r="U24" s="622"/>
      <c r="V24" s="622"/>
      <c r="W24" s="622"/>
      <c r="X24" s="622"/>
      <c r="Y24" s="623"/>
      <c r="Z24" s="659" t="s">
        <v>140</v>
      </c>
      <c r="AA24" s="659"/>
      <c r="AB24" s="659"/>
      <c r="AC24" s="659"/>
      <c r="AD24" s="660" t="s">
        <v>140</v>
      </c>
      <c r="AE24" s="660"/>
      <c r="AF24" s="660"/>
      <c r="AG24" s="660"/>
      <c r="AH24" s="660"/>
      <c r="AI24" s="660"/>
      <c r="AJ24" s="660"/>
      <c r="AK24" s="660"/>
      <c r="AL24" s="624" t="s">
        <v>140</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253</v>
      </c>
      <c r="BH24" s="622"/>
      <c r="BI24" s="622"/>
      <c r="BJ24" s="622"/>
      <c r="BK24" s="622"/>
      <c r="BL24" s="622"/>
      <c r="BM24" s="622"/>
      <c r="BN24" s="623"/>
      <c r="BO24" s="659" t="s">
        <v>235</v>
      </c>
      <c r="BP24" s="659"/>
      <c r="BQ24" s="659"/>
      <c r="BR24" s="659"/>
      <c r="BS24" s="660" t="s">
        <v>140</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782721829</v>
      </c>
      <c r="CS24" s="677"/>
      <c r="CT24" s="677"/>
      <c r="CU24" s="677"/>
      <c r="CV24" s="677"/>
      <c r="CW24" s="677"/>
      <c r="CX24" s="677"/>
      <c r="CY24" s="702"/>
      <c r="CZ24" s="703">
        <v>55.1</v>
      </c>
      <c r="DA24" s="685"/>
      <c r="DB24" s="685"/>
      <c r="DC24" s="705"/>
      <c r="DD24" s="701">
        <v>471747294</v>
      </c>
      <c r="DE24" s="677"/>
      <c r="DF24" s="677"/>
      <c r="DG24" s="677"/>
      <c r="DH24" s="677"/>
      <c r="DI24" s="677"/>
      <c r="DJ24" s="677"/>
      <c r="DK24" s="702"/>
      <c r="DL24" s="701">
        <v>464783549</v>
      </c>
      <c r="DM24" s="677"/>
      <c r="DN24" s="677"/>
      <c r="DO24" s="677"/>
      <c r="DP24" s="677"/>
      <c r="DQ24" s="677"/>
      <c r="DR24" s="677"/>
      <c r="DS24" s="677"/>
      <c r="DT24" s="677"/>
      <c r="DU24" s="677"/>
      <c r="DV24" s="702"/>
      <c r="DW24" s="703">
        <v>66.8</v>
      </c>
      <c r="DX24" s="685"/>
      <c r="DY24" s="685"/>
      <c r="DZ24" s="685"/>
      <c r="EA24" s="685"/>
      <c r="EB24" s="685"/>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727483354</v>
      </c>
      <c r="S25" s="622"/>
      <c r="T25" s="622"/>
      <c r="U25" s="622"/>
      <c r="V25" s="622"/>
      <c r="W25" s="622"/>
      <c r="X25" s="622"/>
      <c r="Y25" s="623"/>
      <c r="Z25" s="659">
        <v>50.7</v>
      </c>
      <c r="AA25" s="659"/>
      <c r="AB25" s="659"/>
      <c r="AC25" s="659"/>
      <c r="AD25" s="660">
        <v>676705670</v>
      </c>
      <c r="AE25" s="660"/>
      <c r="AF25" s="660"/>
      <c r="AG25" s="660"/>
      <c r="AH25" s="660"/>
      <c r="AI25" s="660"/>
      <c r="AJ25" s="660"/>
      <c r="AK25" s="660"/>
      <c r="AL25" s="624">
        <v>98.8</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253</v>
      </c>
      <c r="BH25" s="622"/>
      <c r="BI25" s="622"/>
      <c r="BJ25" s="622"/>
      <c r="BK25" s="622"/>
      <c r="BL25" s="622"/>
      <c r="BM25" s="622"/>
      <c r="BN25" s="623"/>
      <c r="BO25" s="659" t="s">
        <v>253</v>
      </c>
      <c r="BP25" s="659"/>
      <c r="BQ25" s="659"/>
      <c r="BR25" s="659"/>
      <c r="BS25" s="660" t="s">
        <v>235</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270632432</v>
      </c>
      <c r="CS25" s="634"/>
      <c r="CT25" s="634"/>
      <c r="CU25" s="634"/>
      <c r="CV25" s="634"/>
      <c r="CW25" s="634"/>
      <c r="CX25" s="634"/>
      <c r="CY25" s="635"/>
      <c r="CZ25" s="624">
        <v>19.100000000000001</v>
      </c>
      <c r="DA25" s="636"/>
      <c r="DB25" s="636"/>
      <c r="DC25" s="637"/>
      <c r="DD25" s="627">
        <v>229423860</v>
      </c>
      <c r="DE25" s="634"/>
      <c r="DF25" s="634"/>
      <c r="DG25" s="634"/>
      <c r="DH25" s="634"/>
      <c r="DI25" s="634"/>
      <c r="DJ25" s="634"/>
      <c r="DK25" s="635"/>
      <c r="DL25" s="627">
        <v>224538942</v>
      </c>
      <c r="DM25" s="634"/>
      <c r="DN25" s="634"/>
      <c r="DO25" s="634"/>
      <c r="DP25" s="634"/>
      <c r="DQ25" s="634"/>
      <c r="DR25" s="634"/>
      <c r="DS25" s="634"/>
      <c r="DT25" s="634"/>
      <c r="DU25" s="634"/>
      <c r="DV25" s="635"/>
      <c r="DW25" s="624">
        <v>32.299999999999997</v>
      </c>
      <c r="DX25" s="636"/>
      <c r="DY25" s="636"/>
      <c r="DZ25" s="636"/>
      <c r="EA25" s="636"/>
      <c r="EB25" s="636"/>
      <c r="EC25" s="648"/>
    </row>
    <row r="26" spans="2:133" ht="11.25" customHeight="1" x14ac:dyDescent="0.15">
      <c r="B26" s="618" t="s">
        <v>298</v>
      </c>
      <c r="C26" s="619"/>
      <c r="D26" s="619"/>
      <c r="E26" s="619"/>
      <c r="F26" s="619"/>
      <c r="G26" s="619"/>
      <c r="H26" s="619"/>
      <c r="I26" s="619"/>
      <c r="J26" s="619"/>
      <c r="K26" s="619"/>
      <c r="L26" s="619"/>
      <c r="M26" s="619"/>
      <c r="N26" s="619"/>
      <c r="O26" s="619"/>
      <c r="P26" s="619"/>
      <c r="Q26" s="620"/>
      <c r="R26" s="621">
        <v>706050</v>
      </c>
      <c r="S26" s="622"/>
      <c r="T26" s="622"/>
      <c r="U26" s="622"/>
      <c r="V26" s="622"/>
      <c r="W26" s="622"/>
      <c r="X26" s="622"/>
      <c r="Y26" s="623"/>
      <c r="Z26" s="659">
        <v>0</v>
      </c>
      <c r="AA26" s="659"/>
      <c r="AB26" s="659"/>
      <c r="AC26" s="659"/>
      <c r="AD26" s="660">
        <v>706050</v>
      </c>
      <c r="AE26" s="660"/>
      <c r="AF26" s="660"/>
      <c r="AG26" s="660"/>
      <c r="AH26" s="660"/>
      <c r="AI26" s="660"/>
      <c r="AJ26" s="660"/>
      <c r="AK26" s="660"/>
      <c r="AL26" s="624">
        <v>0.1</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235</v>
      </c>
      <c r="BH26" s="622"/>
      <c r="BI26" s="622"/>
      <c r="BJ26" s="622"/>
      <c r="BK26" s="622"/>
      <c r="BL26" s="622"/>
      <c r="BM26" s="622"/>
      <c r="BN26" s="623"/>
      <c r="BO26" s="659" t="s">
        <v>140</v>
      </c>
      <c r="BP26" s="659"/>
      <c r="BQ26" s="659"/>
      <c r="BR26" s="659"/>
      <c r="BS26" s="660" t="s">
        <v>140</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188929339</v>
      </c>
      <c r="CS26" s="622"/>
      <c r="CT26" s="622"/>
      <c r="CU26" s="622"/>
      <c r="CV26" s="622"/>
      <c r="CW26" s="622"/>
      <c r="CX26" s="622"/>
      <c r="CY26" s="623"/>
      <c r="CZ26" s="624">
        <v>13.3</v>
      </c>
      <c r="DA26" s="636"/>
      <c r="DB26" s="636"/>
      <c r="DC26" s="637"/>
      <c r="DD26" s="627">
        <v>156389133</v>
      </c>
      <c r="DE26" s="622"/>
      <c r="DF26" s="622"/>
      <c r="DG26" s="622"/>
      <c r="DH26" s="622"/>
      <c r="DI26" s="622"/>
      <c r="DJ26" s="622"/>
      <c r="DK26" s="623"/>
      <c r="DL26" s="627" t="s">
        <v>140</v>
      </c>
      <c r="DM26" s="622"/>
      <c r="DN26" s="622"/>
      <c r="DO26" s="622"/>
      <c r="DP26" s="622"/>
      <c r="DQ26" s="622"/>
      <c r="DR26" s="622"/>
      <c r="DS26" s="622"/>
      <c r="DT26" s="622"/>
      <c r="DU26" s="622"/>
      <c r="DV26" s="623"/>
      <c r="DW26" s="624" t="s">
        <v>140</v>
      </c>
      <c r="DX26" s="636"/>
      <c r="DY26" s="636"/>
      <c r="DZ26" s="636"/>
      <c r="EA26" s="636"/>
      <c r="EB26" s="636"/>
      <c r="EC26" s="648"/>
    </row>
    <row r="27" spans="2:133" ht="11.25" customHeight="1" x14ac:dyDescent="0.15">
      <c r="B27" s="618" t="s">
        <v>301</v>
      </c>
      <c r="C27" s="619"/>
      <c r="D27" s="619"/>
      <c r="E27" s="619"/>
      <c r="F27" s="619"/>
      <c r="G27" s="619"/>
      <c r="H27" s="619"/>
      <c r="I27" s="619"/>
      <c r="J27" s="619"/>
      <c r="K27" s="619"/>
      <c r="L27" s="619"/>
      <c r="M27" s="619"/>
      <c r="N27" s="619"/>
      <c r="O27" s="619"/>
      <c r="P27" s="619"/>
      <c r="Q27" s="620"/>
      <c r="R27" s="621">
        <v>5727348</v>
      </c>
      <c r="S27" s="622"/>
      <c r="T27" s="622"/>
      <c r="U27" s="622"/>
      <c r="V27" s="622"/>
      <c r="W27" s="622"/>
      <c r="X27" s="622"/>
      <c r="Y27" s="623"/>
      <c r="Z27" s="659">
        <v>0.4</v>
      </c>
      <c r="AA27" s="659"/>
      <c r="AB27" s="659"/>
      <c r="AC27" s="659"/>
      <c r="AD27" s="660" t="s">
        <v>140</v>
      </c>
      <c r="AE27" s="660"/>
      <c r="AF27" s="660"/>
      <c r="AG27" s="660"/>
      <c r="AH27" s="660"/>
      <c r="AI27" s="660"/>
      <c r="AJ27" s="660"/>
      <c r="AK27" s="660"/>
      <c r="AL27" s="624" t="s">
        <v>235</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609533906</v>
      </c>
      <c r="BH27" s="622"/>
      <c r="BI27" s="622"/>
      <c r="BJ27" s="622"/>
      <c r="BK27" s="622"/>
      <c r="BL27" s="622"/>
      <c r="BM27" s="622"/>
      <c r="BN27" s="623"/>
      <c r="BO27" s="659">
        <v>100</v>
      </c>
      <c r="BP27" s="659"/>
      <c r="BQ27" s="659"/>
      <c r="BR27" s="659"/>
      <c r="BS27" s="660">
        <v>12610344</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383119628</v>
      </c>
      <c r="CS27" s="634"/>
      <c r="CT27" s="634"/>
      <c r="CU27" s="634"/>
      <c r="CV27" s="634"/>
      <c r="CW27" s="634"/>
      <c r="CX27" s="634"/>
      <c r="CY27" s="635"/>
      <c r="CZ27" s="624">
        <v>27</v>
      </c>
      <c r="DA27" s="636"/>
      <c r="DB27" s="636"/>
      <c r="DC27" s="637"/>
      <c r="DD27" s="627">
        <v>126536891</v>
      </c>
      <c r="DE27" s="634"/>
      <c r="DF27" s="634"/>
      <c r="DG27" s="634"/>
      <c r="DH27" s="634"/>
      <c r="DI27" s="634"/>
      <c r="DJ27" s="634"/>
      <c r="DK27" s="635"/>
      <c r="DL27" s="627">
        <v>125565302</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15">
      <c r="B28" s="618" t="s">
        <v>304</v>
      </c>
      <c r="C28" s="619"/>
      <c r="D28" s="619"/>
      <c r="E28" s="619"/>
      <c r="F28" s="619"/>
      <c r="G28" s="619"/>
      <c r="H28" s="619"/>
      <c r="I28" s="619"/>
      <c r="J28" s="619"/>
      <c r="K28" s="619"/>
      <c r="L28" s="619"/>
      <c r="M28" s="619"/>
      <c r="N28" s="619"/>
      <c r="O28" s="619"/>
      <c r="P28" s="619"/>
      <c r="Q28" s="620"/>
      <c r="R28" s="621">
        <v>31913706</v>
      </c>
      <c r="S28" s="622"/>
      <c r="T28" s="622"/>
      <c r="U28" s="622"/>
      <c r="V28" s="622"/>
      <c r="W28" s="622"/>
      <c r="X28" s="622"/>
      <c r="Y28" s="623"/>
      <c r="Z28" s="659">
        <v>2.2000000000000002</v>
      </c>
      <c r="AA28" s="659"/>
      <c r="AB28" s="659"/>
      <c r="AC28" s="659"/>
      <c r="AD28" s="660">
        <v>5400941</v>
      </c>
      <c r="AE28" s="660"/>
      <c r="AF28" s="660"/>
      <c r="AG28" s="660"/>
      <c r="AH28" s="660"/>
      <c r="AI28" s="660"/>
      <c r="AJ28" s="660"/>
      <c r="AK28" s="660"/>
      <c r="AL28" s="624">
        <v>0.8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128969769</v>
      </c>
      <c r="CS28" s="622"/>
      <c r="CT28" s="622"/>
      <c r="CU28" s="622"/>
      <c r="CV28" s="622"/>
      <c r="CW28" s="622"/>
      <c r="CX28" s="622"/>
      <c r="CY28" s="623"/>
      <c r="CZ28" s="624">
        <v>9.1</v>
      </c>
      <c r="DA28" s="636"/>
      <c r="DB28" s="636"/>
      <c r="DC28" s="637"/>
      <c r="DD28" s="627">
        <v>115786543</v>
      </c>
      <c r="DE28" s="622"/>
      <c r="DF28" s="622"/>
      <c r="DG28" s="622"/>
      <c r="DH28" s="622"/>
      <c r="DI28" s="622"/>
      <c r="DJ28" s="622"/>
      <c r="DK28" s="623"/>
      <c r="DL28" s="627">
        <v>114679305</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15">
      <c r="B29" s="618" t="s">
        <v>306</v>
      </c>
      <c r="C29" s="619"/>
      <c r="D29" s="619"/>
      <c r="E29" s="619"/>
      <c r="F29" s="619"/>
      <c r="G29" s="619"/>
      <c r="H29" s="619"/>
      <c r="I29" s="619"/>
      <c r="J29" s="619"/>
      <c r="K29" s="619"/>
      <c r="L29" s="619"/>
      <c r="M29" s="619"/>
      <c r="N29" s="619"/>
      <c r="O29" s="619"/>
      <c r="P29" s="619"/>
      <c r="Q29" s="620"/>
      <c r="R29" s="621">
        <v>5566359</v>
      </c>
      <c r="S29" s="622"/>
      <c r="T29" s="622"/>
      <c r="U29" s="622"/>
      <c r="V29" s="622"/>
      <c r="W29" s="622"/>
      <c r="X29" s="622"/>
      <c r="Y29" s="623"/>
      <c r="Z29" s="659">
        <v>0.4</v>
      </c>
      <c r="AA29" s="659"/>
      <c r="AB29" s="659"/>
      <c r="AC29" s="659"/>
      <c r="AD29" s="660">
        <v>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308</v>
      </c>
      <c r="CG29" s="619"/>
      <c r="CH29" s="619"/>
      <c r="CI29" s="619"/>
      <c r="CJ29" s="619"/>
      <c r="CK29" s="619"/>
      <c r="CL29" s="619"/>
      <c r="CM29" s="619"/>
      <c r="CN29" s="619"/>
      <c r="CO29" s="619"/>
      <c r="CP29" s="619"/>
      <c r="CQ29" s="620"/>
      <c r="CR29" s="621">
        <v>128969522</v>
      </c>
      <c r="CS29" s="634"/>
      <c r="CT29" s="634"/>
      <c r="CU29" s="634"/>
      <c r="CV29" s="634"/>
      <c r="CW29" s="634"/>
      <c r="CX29" s="634"/>
      <c r="CY29" s="635"/>
      <c r="CZ29" s="624">
        <v>9.1</v>
      </c>
      <c r="DA29" s="636"/>
      <c r="DB29" s="636"/>
      <c r="DC29" s="637"/>
      <c r="DD29" s="627">
        <v>115786296</v>
      </c>
      <c r="DE29" s="634"/>
      <c r="DF29" s="634"/>
      <c r="DG29" s="634"/>
      <c r="DH29" s="634"/>
      <c r="DI29" s="634"/>
      <c r="DJ29" s="634"/>
      <c r="DK29" s="635"/>
      <c r="DL29" s="627">
        <v>114679058</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15">
      <c r="B30" s="618" t="s">
        <v>309</v>
      </c>
      <c r="C30" s="619"/>
      <c r="D30" s="619"/>
      <c r="E30" s="619"/>
      <c r="F30" s="619"/>
      <c r="G30" s="619"/>
      <c r="H30" s="619"/>
      <c r="I30" s="619"/>
      <c r="J30" s="619"/>
      <c r="K30" s="619"/>
      <c r="L30" s="619"/>
      <c r="M30" s="619"/>
      <c r="N30" s="619"/>
      <c r="O30" s="619"/>
      <c r="P30" s="619"/>
      <c r="Q30" s="620"/>
      <c r="R30" s="621">
        <v>293377381</v>
      </c>
      <c r="S30" s="622"/>
      <c r="T30" s="622"/>
      <c r="U30" s="622"/>
      <c r="V30" s="622"/>
      <c r="W30" s="622"/>
      <c r="X30" s="622"/>
      <c r="Y30" s="623"/>
      <c r="Z30" s="659">
        <v>20.399999999999999</v>
      </c>
      <c r="AA30" s="659"/>
      <c r="AB30" s="659"/>
      <c r="AC30" s="659"/>
      <c r="AD30" s="660" t="s">
        <v>235</v>
      </c>
      <c r="AE30" s="660"/>
      <c r="AF30" s="660"/>
      <c r="AG30" s="660"/>
      <c r="AH30" s="660"/>
      <c r="AI30" s="660"/>
      <c r="AJ30" s="660"/>
      <c r="AK30" s="660"/>
      <c r="AL30" s="624" t="s">
        <v>235</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115445397</v>
      </c>
      <c r="CS30" s="622"/>
      <c r="CT30" s="622"/>
      <c r="CU30" s="622"/>
      <c r="CV30" s="622"/>
      <c r="CW30" s="622"/>
      <c r="CX30" s="622"/>
      <c r="CY30" s="623"/>
      <c r="CZ30" s="624">
        <v>8.1</v>
      </c>
      <c r="DA30" s="636"/>
      <c r="DB30" s="636"/>
      <c r="DC30" s="637"/>
      <c r="DD30" s="627">
        <v>103279164</v>
      </c>
      <c r="DE30" s="622"/>
      <c r="DF30" s="622"/>
      <c r="DG30" s="622"/>
      <c r="DH30" s="622"/>
      <c r="DI30" s="622"/>
      <c r="DJ30" s="622"/>
      <c r="DK30" s="623"/>
      <c r="DL30" s="627">
        <v>102171926</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15">
      <c r="B31" s="688" t="s">
        <v>313</v>
      </c>
      <c r="C31" s="689"/>
      <c r="D31" s="689"/>
      <c r="E31" s="689"/>
      <c r="F31" s="689"/>
      <c r="G31" s="689"/>
      <c r="H31" s="689"/>
      <c r="I31" s="689"/>
      <c r="J31" s="689"/>
      <c r="K31" s="689"/>
      <c r="L31" s="689"/>
      <c r="M31" s="689"/>
      <c r="N31" s="689"/>
      <c r="O31" s="689"/>
      <c r="P31" s="689"/>
      <c r="Q31" s="690"/>
      <c r="R31" s="621">
        <v>9093</v>
      </c>
      <c r="S31" s="622"/>
      <c r="T31" s="622"/>
      <c r="U31" s="622"/>
      <c r="V31" s="622"/>
      <c r="W31" s="622"/>
      <c r="X31" s="622"/>
      <c r="Y31" s="623"/>
      <c r="Z31" s="659">
        <v>0</v>
      </c>
      <c r="AA31" s="659"/>
      <c r="AB31" s="659"/>
      <c r="AC31" s="659"/>
      <c r="AD31" s="660">
        <v>9093</v>
      </c>
      <c r="AE31" s="660"/>
      <c r="AF31" s="660"/>
      <c r="AG31" s="660"/>
      <c r="AH31" s="660"/>
      <c r="AI31" s="660"/>
      <c r="AJ31" s="660"/>
      <c r="AK31" s="660"/>
      <c r="AL31" s="624">
        <v>0</v>
      </c>
      <c r="AM31" s="625"/>
      <c r="AN31" s="625"/>
      <c r="AO31" s="661"/>
      <c r="AP31" s="693" t="s">
        <v>314</v>
      </c>
      <c r="AQ31" s="694"/>
      <c r="AR31" s="694"/>
      <c r="AS31" s="694"/>
      <c r="AT31" s="695" t="s">
        <v>315</v>
      </c>
      <c r="AU31" s="218"/>
      <c r="AV31" s="218"/>
      <c r="AW31" s="218"/>
      <c r="AX31" s="679" t="s">
        <v>189</v>
      </c>
      <c r="AY31" s="680"/>
      <c r="AZ31" s="680"/>
      <c r="BA31" s="680"/>
      <c r="BB31" s="680"/>
      <c r="BC31" s="680"/>
      <c r="BD31" s="680"/>
      <c r="BE31" s="680"/>
      <c r="BF31" s="681"/>
      <c r="BG31" s="683">
        <v>99.7</v>
      </c>
      <c r="BH31" s="684"/>
      <c r="BI31" s="684"/>
      <c r="BJ31" s="684"/>
      <c r="BK31" s="684"/>
      <c r="BL31" s="684"/>
      <c r="BM31" s="685">
        <v>99.3</v>
      </c>
      <c r="BN31" s="684"/>
      <c r="BO31" s="684"/>
      <c r="BP31" s="684"/>
      <c r="BQ31" s="686"/>
      <c r="BR31" s="683">
        <v>99.7</v>
      </c>
      <c r="BS31" s="684"/>
      <c r="BT31" s="684"/>
      <c r="BU31" s="684"/>
      <c r="BV31" s="684"/>
      <c r="BW31" s="684"/>
      <c r="BX31" s="685">
        <v>99.3</v>
      </c>
      <c r="BY31" s="684"/>
      <c r="BZ31" s="684"/>
      <c r="CA31" s="684"/>
      <c r="CB31" s="686"/>
      <c r="CD31" s="642"/>
      <c r="CE31" s="643"/>
      <c r="CF31" s="618" t="s">
        <v>316</v>
      </c>
      <c r="CG31" s="619"/>
      <c r="CH31" s="619"/>
      <c r="CI31" s="619"/>
      <c r="CJ31" s="619"/>
      <c r="CK31" s="619"/>
      <c r="CL31" s="619"/>
      <c r="CM31" s="619"/>
      <c r="CN31" s="619"/>
      <c r="CO31" s="619"/>
      <c r="CP31" s="619"/>
      <c r="CQ31" s="620"/>
      <c r="CR31" s="621">
        <v>13524125</v>
      </c>
      <c r="CS31" s="634"/>
      <c r="CT31" s="634"/>
      <c r="CU31" s="634"/>
      <c r="CV31" s="634"/>
      <c r="CW31" s="634"/>
      <c r="CX31" s="634"/>
      <c r="CY31" s="635"/>
      <c r="CZ31" s="624">
        <v>1</v>
      </c>
      <c r="DA31" s="636"/>
      <c r="DB31" s="636"/>
      <c r="DC31" s="637"/>
      <c r="DD31" s="627">
        <v>12507132</v>
      </c>
      <c r="DE31" s="634"/>
      <c r="DF31" s="634"/>
      <c r="DG31" s="634"/>
      <c r="DH31" s="634"/>
      <c r="DI31" s="634"/>
      <c r="DJ31" s="634"/>
      <c r="DK31" s="635"/>
      <c r="DL31" s="627">
        <v>12507132</v>
      </c>
      <c r="DM31" s="634"/>
      <c r="DN31" s="634"/>
      <c r="DO31" s="634"/>
      <c r="DP31" s="634"/>
      <c r="DQ31" s="634"/>
      <c r="DR31" s="634"/>
      <c r="DS31" s="634"/>
      <c r="DT31" s="634"/>
      <c r="DU31" s="634"/>
      <c r="DV31" s="635"/>
      <c r="DW31" s="624">
        <v>1.8</v>
      </c>
      <c r="DX31" s="636"/>
      <c r="DY31" s="636"/>
      <c r="DZ31" s="636"/>
      <c r="EA31" s="636"/>
      <c r="EB31" s="636"/>
      <c r="EC31" s="648"/>
    </row>
    <row r="32" spans="2:133" ht="11.25" customHeight="1" x14ac:dyDescent="0.15">
      <c r="B32" s="618" t="s">
        <v>317</v>
      </c>
      <c r="C32" s="619"/>
      <c r="D32" s="619"/>
      <c r="E32" s="619"/>
      <c r="F32" s="619"/>
      <c r="G32" s="619"/>
      <c r="H32" s="619"/>
      <c r="I32" s="619"/>
      <c r="J32" s="619"/>
      <c r="K32" s="619"/>
      <c r="L32" s="619"/>
      <c r="M32" s="619"/>
      <c r="N32" s="619"/>
      <c r="O32" s="619"/>
      <c r="P32" s="619"/>
      <c r="Q32" s="620"/>
      <c r="R32" s="621">
        <v>89536607</v>
      </c>
      <c r="S32" s="622"/>
      <c r="T32" s="622"/>
      <c r="U32" s="622"/>
      <c r="V32" s="622"/>
      <c r="W32" s="622"/>
      <c r="X32" s="622"/>
      <c r="Y32" s="623"/>
      <c r="Z32" s="659">
        <v>6.2</v>
      </c>
      <c r="AA32" s="659"/>
      <c r="AB32" s="659"/>
      <c r="AC32" s="659"/>
      <c r="AD32" s="660" t="s">
        <v>253</v>
      </c>
      <c r="AE32" s="660"/>
      <c r="AF32" s="660"/>
      <c r="AG32" s="660"/>
      <c r="AH32" s="660"/>
      <c r="AI32" s="660"/>
      <c r="AJ32" s="660"/>
      <c r="AK32" s="660"/>
      <c r="AL32" s="624" t="s">
        <v>235</v>
      </c>
      <c r="AM32" s="625"/>
      <c r="AN32" s="625"/>
      <c r="AO32" s="661"/>
      <c r="AP32" s="662"/>
      <c r="AQ32" s="663"/>
      <c r="AR32" s="663"/>
      <c r="AS32" s="663"/>
      <c r="AT32" s="696"/>
      <c r="AU32" s="214" t="s">
        <v>318</v>
      </c>
      <c r="AX32" s="618" t="s">
        <v>319</v>
      </c>
      <c r="AY32" s="619"/>
      <c r="AZ32" s="619"/>
      <c r="BA32" s="619"/>
      <c r="BB32" s="619"/>
      <c r="BC32" s="619"/>
      <c r="BD32" s="619"/>
      <c r="BE32" s="619"/>
      <c r="BF32" s="620"/>
      <c r="BG32" s="687">
        <v>99.4</v>
      </c>
      <c r="BH32" s="634"/>
      <c r="BI32" s="634"/>
      <c r="BJ32" s="634"/>
      <c r="BK32" s="634"/>
      <c r="BL32" s="634"/>
      <c r="BM32" s="625">
        <v>98.8</v>
      </c>
      <c r="BN32" s="634"/>
      <c r="BO32" s="634"/>
      <c r="BP32" s="634"/>
      <c r="BQ32" s="657"/>
      <c r="BR32" s="687">
        <v>99.5</v>
      </c>
      <c r="BS32" s="634"/>
      <c r="BT32" s="634"/>
      <c r="BU32" s="634"/>
      <c r="BV32" s="634"/>
      <c r="BW32" s="634"/>
      <c r="BX32" s="625">
        <v>98.8</v>
      </c>
      <c r="BY32" s="634"/>
      <c r="BZ32" s="634"/>
      <c r="CA32" s="634"/>
      <c r="CB32" s="657"/>
      <c r="CD32" s="644"/>
      <c r="CE32" s="645"/>
      <c r="CF32" s="618" t="s">
        <v>320</v>
      </c>
      <c r="CG32" s="619"/>
      <c r="CH32" s="619"/>
      <c r="CI32" s="619"/>
      <c r="CJ32" s="619"/>
      <c r="CK32" s="619"/>
      <c r="CL32" s="619"/>
      <c r="CM32" s="619"/>
      <c r="CN32" s="619"/>
      <c r="CO32" s="619"/>
      <c r="CP32" s="619"/>
      <c r="CQ32" s="620"/>
      <c r="CR32" s="621">
        <v>247</v>
      </c>
      <c r="CS32" s="622"/>
      <c r="CT32" s="622"/>
      <c r="CU32" s="622"/>
      <c r="CV32" s="622"/>
      <c r="CW32" s="622"/>
      <c r="CX32" s="622"/>
      <c r="CY32" s="623"/>
      <c r="CZ32" s="624">
        <v>0</v>
      </c>
      <c r="DA32" s="636"/>
      <c r="DB32" s="636"/>
      <c r="DC32" s="637"/>
      <c r="DD32" s="627">
        <v>247</v>
      </c>
      <c r="DE32" s="622"/>
      <c r="DF32" s="622"/>
      <c r="DG32" s="622"/>
      <c r="DH32" s="622"/>
      <c r="DI32" s="622"/>
      <c r="DJ32" s="622"/>
      <c r="DK32" s="623"/>
      <c r="DL32" s="627">
        <v>247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321</v>
      </c>
      <c r="C33" s="619"/>
      <c r="D33" s="619"/>
      <c r="E33" s="619"/>
      <c r="F33" s="619"/>
      <c r="G33" s="619"/>
      <c r="H33" s="619"/>
      <c r="I33" s="619"/>
      <c r="J33" s="619"/>
      <c r="K33" s="619"/>
      <c r="L33" s="619"/>
      <c r="M33" s="619"/>
      <c r="N33" s="619"/>
      <c r="O33" s="619"/>
      <c r="P33" s="619"/>
      <c r="Q33" s="620"/>
      <c r="R33" s="621">
        <v>21032498</v>
      </c>
      <c r="S33" s="622"/>
      <c r="T33" s="622"/>
      <c r="U33" s="622"/>
      <c r="V33" s="622"/>
      <c r="W33" s="622"/>
      <c r="X33" s="622"/>
      <c r="Y33" s="623"/>
      <c r="Z33" s="659">
        <v>1.5</v>
      </c>
      <c r="AA33" s="659"/>
      <c r="AB33" s="659"/>
      <c r="AC33" s="659"/>
      <c r="AD33" s="660">
        <v>1677005</v>
      </c>
      <c r="AE33" s="660"/>
      <c r="AF33" s="660"/>
      <c r="AG33" s="660"/>
      <c r="AH33" s="660"/>
      <c r="AI33" s="660"/>
      <c r="AJ33" s="660"/>
      <c r="AK33" s="660"/>
      <c r="AL33" s="624">
        <v>0.2</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99.8</v>
      </c>
      <c r="BH33" s="606"/>
      <c r="BI33" s="606"/>
      <c r="BJ33" s="606"/>
      <c r="BK33" s="606"/>
      <c r="BL33" s="606"/>
      <c r="BM33" s="652">
        <v>99.8</v>
      </c>
      <c r="BN33" s="606"/>
      <c r="BO33" s="606"/>
      <c r="BP33" s="606"/>
      <c r="BQ33" s="669"/>
      <c r="BR33" s="682">
        <v>99.8</v>
      </c>
      <c r="BS33" s="606"/>
      <c r="BT33" s="606"/>
      <c r="BU33" s="606"/>
      <c r="BV33" s="606"/>
      <c r="BW33" s="606"/>
      <c r="BX33" s="652">
        <v>99.7</v>
      </c>
      <c r="BY33" s="606"/>
      <c r="BZ33" s="606"/>
      <c r="CA33" s="606"/>
      <c r="CB33" s="669"/>
      <c r="CD33" s="618" t="s">
        <v>323</v>
      </c>
      <c r="CE33" s="619"/>
      <c r="CF33" s="619"/>
      <c r="CG33" s="619"/>
      <c r="CH33" s="619"/>
      <c r="CI33" s="619"/>
      <c r="CJ33" s="619"/>
      <c r="CK33" s="619"/>
      <c r="CL33" s="619"/>
      <c r="CM33" s="619"/>
      <c r="CN33" s="619"/>
      <c r="CO33" s="619"/>
      <c r="CP33" s="619"/>
      <c r="CQ33" s="620"/>
      <c r="CR33" s="621">
        <v>511694798</v>
      </c>
      <c r="CS33" s="634"/>
      <c r="CT33" s="634"/>
      <c r="CU33" s="634"/>
      <c r="CV33" s="634"/>
      <c r="CW33" s="634"/>
      <c r="CX33" s="634"/>
      <c r="CY33" s="635"/>
      <c r="CZ33" s="624">
        <v>36</v>
      </c>
      <c r="DA33" s="636"/>
      <c r="DB33" s="636"/>
      <c r="DC33" s="637"/>
      <c r="DD33" s="627">
        <v>316375319</v>
      </c>
      <c r="DE33" s="634"/>
      <c r="DF33" s="634"/>
      <c r="DG33" s="634"/>
      <c r="DH33" s="634"/>
      <c r="DI33" s="634"/>
      <c r="DJ33" s="634"/>
      <c r="DK33" s="635"/>
      <c r="DL33" s="627">
        <v>215983906</v>
      </c>
      <c r="DM33" s="634"/>
      <c r="DN33" s="634"/>
      <c r="DO33" s="634"/>
      <c r="DP33" s="634"/>
      <c r="DQ33" s="634"/>
      <c r="DR33" s="634"/>
      <c r="DS33" s="634"/>
      <c r="DT33" s="634"/>
      <c r="DU33" s="634"/>
      <c r="DV33" s="635"/>
      <c r="DW33" s="624">
        <v>31</v>
      </c>
      <c r="DX33" s="636"/>
      <c r="DY33" s="636"/>
      <c r="DZ33" s="636"/>
      <c r="EA33" s="636"/>
      <c r="EB33" s="636"/>
      <c r="EC33" s="648"/>
    </row>
    <row r="34" spans="2:133" ht="11.25" customHeight="1" x14ac:dyDescent="0.15">
      <c r="B34" s="618" t="s">
        <v>324</v>
      </c>
      <c r="C34" s="619"/>
      <c r="D34" s="619"/>
      <c r="E34" s="619"/>
      <c r="F34" s="619"/>
      <c r="G34" s="619"/>
      <c r="H34" s="619"/>
      <c r="I34" s="619"/>
      <c r="J34" s="619"/>
      <c r="K34" s="619"/>
      <c r="L34" s="619"/>
      <c r="M34" s="619"/>
      <c r="N34" s="619"/>
      <c r="O34" s="619"/>
      <c r="P34" s="619"/>
      <c r="Q34" s="620"/>
      <c r="R34" s="621">
        <v>6665439</v>
      </c>
      <c r="S34" s="622"/>
      <c r="T34" s="622"/>
      <c r="U34" s="622"/>
      <c r="V34" s="622"/>
      <c r="W34" s="622"/>
      <c r="X34" s="622"/>
      <c r="Y34" s="623"/>
      <c r="Z34" s="659">
        <v>0.5</v>
      </c>
      <c r="AA34" s="659"/>
      <c r="AB34" s="659"/>
      <c r="AC34" s="659"/>
      <c r="AD34" s="660" t="s">
        <v>140</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151651199</v>
      </c>
      <c r="CS34" s="622"/>
      <c r="CT34" s="622"/>
      <c r="CU34" s="622"/>
      <c r="CV34" s="622"/>
      <c r="CW34" s="622"/>
      <c r="CX34" s="622"/>
      <c r="CY34" s="623"/>
      <c r="CZ34" s="624">
        <v>10.7</v>
      </c>
      <c r="DA34" s="636"/>
      <c r="DB34" s="636"/>
      <c r="DC34" s="637"/>
      <c r="DD34" s="627">
        <v>98944449</v>
      </c>
      <c r="DE34" s="622"/>
      <c r="DF34" s="622"/>
      <c r="DG34" s="622"/>
      <c r="DH34" s="622"/>
      <c r="DI34" s="622"/>
      <c r="DJ34" s="622"/>
      <c r="DK34" s="623"/>
      <c r="DL34" s="627">
        <v>76023666</v>
      </c>
      <c r="DM34" s="622"/>
      <c r="DN34" s="622"/>
      <c r="DO34" s="622"/>
      <c r="DP34" s="622"/>
      <c r="DQ34" s="622"/>
      <c r="DR34" s="622"/>
      <c r="DS34" s="622"/>
      <c r="DT34" s="622"/>
      <c r="DU34" s="622"/>
      <c r="DV34" s="623"/>
      <c r="DW34" s="624">
        <v>10.9</v>
      </c>
      <c r="DX34" s="636"/>
      <c r="DY34" s="636"/>
      <c r="DZ34" s="636"/>
      <c r="EA34" s="636"/>
      <c r="EB34" s="636"/>
      <c r="EC34" s="648"/>
    </row>
    <row r="35" spans="2:133" ht="11.25" customHeight="1" x14ac:dyDescent="0.15">
      <c r="B35" s="618" t="s">
        <v>326</v>
      </c>
      <c r="C35" s="619"/>
      <c r="D35" s="619"/>
      <c r="E35" s="619"/>
      <c r="F35" s="619"/>
      <c r="G35" s="619"/>
      <c r="H35" s="619"/>
      <c r="I35" s="619"/>
      <c r="J35" s="619"/>
      <c r="K35" s="619"/>
      <c r="L35" s="619"/>
      <c r="M35" s="619"/>
      <c r="N35" s="619"/>
      <c r="O35" s="619"/>
      <c r="P35" s="619"/>
      <c r="Q35" s="620"/>
      <c r="R35" s="621">
        <v>4242314</v>
      </c>
      <c r="S35" s="622"/>
      <c r="T35" s="622"/>
      <c r="U35" s="622"/>
      <c r="V35" s="622"/>
      <c r="W35" s="622"/>
      <c r="X35" s="622"/>
      <c r="Y35" s="623"/>
      <c r="Z35" s="659">
        <v>0.3</v>
      </c>
      <c r="AA35" s="659"/>
      <c r="AB35" s="659"/>
      <c r="AC35" s="659"/>
      <c r="AD35" s="660" t="s">
        <v>235</v>
      </c>
      <c r="AE35" s="660"/>
      <c r="AF35" s="660"/>
      <c r="AG35" s="660"/>
      <c r="AH35" s="660"/>
      <c r="AI35" s="660"/>
      <c r="AJ35" s="660"/>
      <c r="AK35" s="660"/>
      <c r="AL35" s="624" t="s">
        <v>235</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25746206</v>
      </c>
      <c r="CS35" s="634"/>
      <c r="CT35" s="634"/>
      <c r="CU35" s="634"/>
      <c r="CV35" s="634"/>
      <c r="CW35" s="634"/>
      <c r="CX35" s="634"/>
      <c r="CY35" s="635"/>
      <c r="CZ35" s="624">
        <v>1.8</v>
      </c>
      <c r="DA35" s="636"/>
      <c r="DB35" s="636"/>
      <c r="DC35" s="637"/>
      <c r="DD35" s="627">
        <v>15678763</v>
      </c>
      <c r="DE35" s="634"/>
      <c r="DF35" s="634"/>
      <c r="DG35" s="634"/>
      <c r="DH35" s="634"/>
      <c r="DI35" s="634"/>
      <c r="DJ35" s="634"/>
      <c r="DK35" s="635"/>
      <c r="DL35" s="627">
        <v>15676380</v>
      </c>
      <c r="DM35" s="634"/>
      <c r="DN35" s="634"/>
      <c r="DO35" s="634"/>
      <c r="DP35" s="634"/>
      <c r="DQ35" s="634"/>
      <c r="DR35" s="634"/>
      <c r="DS35" s="634"/>
      <c r="DT35" s="634"/>
      <c r="DU35" s="634"/>
      <c r="DV35" s="635"/>
      <c r="DW35" s="624">
        <v>2.2999999999999998</v>
      </c>
      <c r="DX35" s="636"/>
      <c r="DY35" s="636"/>
      <c r="DZ35" s="636"/>
      <c r="EA35" s="636"/>
      <c r="EB35" s="636"/>
      <c r="EC35" s="648"/>
    </row>
    <row r="36" spans="2:133" ht="11.25" customHeight="1" x14ac:dyDescent="0.15">
      <c r="B36" s="618" t="s">
        <v>330</v>
      </c>
      <c r="C36" s="619"/>
      <c r="D36" s="619"/>
      <c r="E36" s="619"/>
      <c r="F36" s="619"/>
      <c r="G36" s="619"/>
      <c r="H36" s="619"/>
      <c r="I36" s="619"/>
      <c r="J36" s="619"/>
      <c r="K36" s="619"/>
      <c r="L36" s="619"/>
      <c r="M36" s="619"/>
      <c r="N36" s="619"/>
      <c r="O36" s="619"/>
      <c r="P36" s="619"/>
      <c r="Q36" s="620"/>
      <c r="R36" s="621">
        <v>12851789</v>
      </c>
      <c r="S36" s="622"/>
      <c r="T36" s="622"/>
      <c r="U36" s="622"/>
      <c r="V36" s="622"/>
      <c r="W36" s="622"/>
      <c r="X36" s="622"/>
      <c r="Y36" s="623"/>
      <c r="Z36" s="659">
        <v>0.9</v>
      </c>
      <c r="AA36" s="659"/>
      <c r="AB36" s="659"/>
      <c r="AC36" s="659"/>
      <c r="AD36" s="660" t="s">
        <v>235</v>
      </c>
      <c r="AE36" s="660"/>
      <c r="AF36" s="660"/>
      <c r="AG36" s="660"/>
      <c r="AH36" s="660"/>
      <c r="AI36" s="660"/>
      <c r="AJ36" s="660"/>
      <c r="AK36" s="660"/>
      <c r="AL36" s="624" t="s">
        <v>235</v>
      </c>
      <c r="AM36" s="625"/>
      <c r="AN36" s="625"/>
      <c r="AO36" s="661"/>
      <c r="AP36" s="222"/>
      <c r="AQ36" s="670" t="s">
        <v>331</v>
      </c>
      <c r="AR36" s="671"/>
      <c r="AS36" s="671"/>
      <c r="AT36" s="671"/>
      <c r="AU36" s="671"/>
      <c r="AV36" s="671"/>
      <c r="AW36" s="671"/>
      <c r="AX36" s="671"/>
      <c r="AY36" s="672"/>
      <c r="AZ36" s="676">
        <v>144945509</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441574</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128076391</v>
      </c>
      <c r="CS36" s="622"/>
      <c r="CT36" s="622"/>
      <c r="CU36" s="622"/>
      <c r="CV36" s="622"/>
      <c r="CW36" s="622"/>
      <c r="CX36" s="622"/>
      <c r="CY36" s="623"/>
      <c r="CZ36" s="624">
        <v>9</v>
      </c>
      <c r="DA36" s="636"/>
      <c r="DB36" s="636"/>
      <c r="DC36" s="637"/>
      <c r="DD36" s="627">
        <v>103280990</v>
      </c>
      <c r="DE36" s="622"/>
      <c r="DF36" s="622"/>
      <c r="DG36" s="622"/>
      <c r="DH36" s="622"/>
      <c r="DI36" s="622"/>
      <c r="DJ36" s="622"/>
      <c r="DK36" s="623"/>
      <c r="DL36" s="627">
        <v>61985832</v>
      </c>
      <c r="DM36" s="622"/>
      <c r="DN36" s="622"/>
      <c r="DO36" s="622"/>
      <c r="DP36" s="622"/>
      <c r="DQ36" s="622"/>
      <c r="DR36" s="622"/>
      <c r="DS36" s="622"/>
      <c r="DT36" s="622"/>
      <c r="DU36" s="622"/>
      <c r="DV36" s="623"/>
      <c r="DW36" s="624">
        <v>8.9</v>
      </c>
      <c r="DX36" s="636"/>
      <c r="DY36" s="636"/>
      <c r="DZ36" s="636"/>
      <c r="EA36" s="636"/>
      <c r="EB36" s="636"/>
      <c r="EC36" s="648"/>
    </row>
    <row r="37" spans="2:133" ht="11.25" customHeight="1" x14ac:dyDescent="0.15">
      <c r="B37" s="618" t="s">
        <v>334</v>
      </c>
      <c r="C37" s="619"/>
      <c r="D37" s="619"/>
      <c r="E37" s="619"/>
      <c r="F37" s="619"/>
      <c r="G37" s="619"/>
      <c r="H37" s="619"/>
      <c r="I37" s="619"/>
      <c r="J37" s="619"/>
      <c r="K37" s="619"/>
      <c r="L37" s="619"/>
      <c r="M37" s="619"/>
      <c r="N37" s="619"/>
      <c r="O37" s="619"/>
      <c r="P37" s="619"/>
      <c r="Q37" s="620"/>
      <c r="R37" s="621">
        <v>125575606</v>
      </c>
      <c r="S37" s="622"/>
      <c r="T37" s="622"/>
      <c r="U37" s="622"/>
      <c r="V37" s="622"/>
      <c r="W37" s="622"/>
      <c r="X37" s="622"/>
      <c r="Y37" s="623"/>
      <c r="Z37" s="659">
        <v>8.6999999999999993</v>
      </c>
      <c r="AA37" s="659"/>
      <c r="AB37" s="659"/>
      <c r="AC37" s="659"/>
      <c r="AD37" s="660">
        <v>610186</v>
      </c>
      <c r="AE37" s="660"/>
      <c r="AF37" s="660"/>
      <c r="AG37" s="660"/>
      <c r="AH37" s="660"/>
      <c r="AI37" s="660"/>
      <c r="AJ37" s="660"/>
      <c r="AK37" s="660"/>
      <c r="AL37" s="624">
        <v>0.1</v>
      </c>
      <c r="AM37" s="625"/>
      <c r="AN37" s="625"/>
      <c r="AO37" s="661"/>
      <c r="AQ37" s="654" t="s">
        <v>335</v>
      </c>
      <c r="AR37" s="655"/>
      <c r="AS37" s="655"/>
      <c r="AT37" s="655"/>
      <c r="AU37" s="655"/>
      <c r="AV37" s="655"/>
      <c r="AW37" s="655"/>
      <c r="AX37" s="655"/>
      <c r="AY37" s="656"/>
      <c r="AZ37" s="621">
        <v>35151374</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-2748340</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3633953</v>
      </c>
      <c r="CS37" s="634"/>
      <c r="CT37" s="634"/>
      <c r="CU37" s="634"/>
      <c r="CV37" s="634"/>
      <c r="CW37" s="634"/>
      <c r="CX37" s="634"/>
      <c r="CY37" s="635"/>
      <c r="CZ37" s="624">
        <v>0.3</v>
      </c>
      <c r="DA37" s="636"/>
      <c r="DB37" s="636"/>
      <c r="DC37" s="637"/>
      <c r="DD37" s="627">
        <v>3633953</v>
      </c>
      <c r="DE37" s="634"/>
      <c r="DF37" s="634"/>
      <c r="DG37" s="634"/>
      <c r="DH37" s="634"/>
      <c r="DI37" s="634"/>
      <c r="DJ37" s="634"/>
      <c r="DK37" s="635"/>
      <c r="DL37" s="627">
        <v>2958554</v>
      </c>
      <c r="DM37" s="634"/>
      <c r="DN37" s="634"/>
      <c r="DO37" s="634"/>
      <c r="DP37" s="634"/>
      <c r="DQ37" s="634"/>
      <c r="DR37" s="634"/>
      <c r="DS37" s="634"/>
      <c r="DT37" s="634"/>
      <c r="DU37" s="634"/>
      <c r="DV37" s="635"/>
      <c r="DW37" s="624">
        <v>0.4</v>
      </c>
      <c r="DX37" s="636"/>
      <c r="DY37" s="636"/>
      <c r="DZ37" s="636"/>
      <c r="EA37" s="636"/>
      <c r="EB37" s="636"/>
      <c r="EC37" s="648"/>
    </row>
    <row r="38" spans="2:133" ht="11.25" customHeight="1" x14ac:dyDescent="0.15">
      <c r="B38" s="618" t="s">
        <v>338</v>
      </c>
      <c r="C38" s="619"/>
      <c r="D38" s="619"/>
      <c r="E38" s="619"/>
      <c r="F38" s="619"/>
      <c r="G38" s="619"/>
      <c r="H38" s="619"/>
      <c r="I38" s="619"/>
      <c r="J38" s="619"/>
      <c r="K38" s="619"/>
      <c r="L38" s="619"/>
      <c r="M38" s="619"/>
      <c r="N38" s="619"/>
      <c r="O38" s="619"/>
      <c r="P38" s="619"/>
      <c r="Q38" s="620"/>
      <c r="R38" s="621">
        <v>110598000</v>
      </c>
      <c r="S38" s="622"/>
      <c r="T38" s="622"/>
      <c r="U38" s="622"/>
      <c r="V38" s="622"/>
      <c r="W38" s="622"/>
      <c r="X38" s="622"/>
      <c r="Y38" s="623"/>
      <c r="Z38" s="659">
        <v>7.7</v>
      </c>
      <c r="AA38" s="659"/>
      <c r="AB38" s="659"/>
      <c r="AC38" s="659"/>
      <c r="AD38" s="660" t="s">
        <v>253</v>
      </c>
      <c r="AE38" s="660"/>
      <c r="AF38" s="660"/>
      <c r="AG38" s="660"/>
      <c r="AH38" s="660"/>
      <c r="AI38" s="660"/>
      <c r="AJ38" s="660"/>
      <c r="AK38" s="660"/>
      <c r="AL38" s="624" t="s">
        <v>140</v>
      </c>
      <c r="AM38" s="625"/>
      <c r="AN38" s="625"/>
      <c r="AO38" s="661"/>
      <c r="AQ38" s="654" t="s">
        <v>339</v>
      </c>
      <c r="AR38" s="655"/>
      <c r="AS38" s="655"/>
      <c r="AT38" s="655"/>
      <c r="AU38" s="655"/>
      <c r="AV38" s="655"/>
      <c r="AW38" s="655"/>
      <c r="AX38" s="655"/>
      <c r="AY38" s="656"/>
      <c r="AZ38" s="621">
        <v>25095888</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290465</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84088382</v>
      </c>
      <c r="CS38" s="622"/>
      <c r="CT38" s="622"/>
      <c r="CU38" s="622"/>
      <c r="CV38" s="622"/>
      <c r="CW38" s="622"/>
      <c r="CX38" s="622"/>
      <c r="CY38" s="623"/>
      <c r="CZ38" s="624">
        <v>5.9</v>
      </c>
      <c r="DA38" s="636"/>
      <c r="DB38" s="636"/>
      <c r="DC38" s="637"/>
      <c r="DD38" s="627">
        <v>68710698</v>
      </c>
      <c r="DE38" s="622"/>
      <c r="DF38" s="622"/>
      <c r="DG38" s="622"/>
      <c r="DH38" s="622"/>
      <c r="DI38" s="622"/>
      <c r="DJ38" s="622"/>
      <c r="DK38" s="623"/>
      <c r="DL38" s="627">
        <v>62275000</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140</v>
      </c>
      <c r="S39" s="622"/>
      <c r="T39" s="622"/>
      <c r="U39" s="622"/>
      <c r="V39" s="622"/>
      <c r="W39" s="622"/>
      <c r="X39" s="622"/>
      <c r="Y39" s="623"/>
      <c r="Z39" s="659" t="s">
        <v>253</v>
      </c>
      <c r="AA39" s="659"/>
      <c r="AB39" s="659"/>
      <c r="AC39" s="659"/>
      <c r="AD39" s="660" t="s">
        <v>140</v>
      </c>
      <c r="AE39" s="660"/>
      <c r="AF39" s="660"/>
      <c r="AG39" s="660"/>
      <c r="AH39" s="660"/>
      <c r="AI39" s="660"/>
      <c r="AJ39" s="660"/>
      <c r="AK39" s="660"/>
      <c r="AL39" s="624" t="s">
        <v>235</v>
      </c>
      <c r="AM39" s="625"/>
      <c r="AN39" s="625"/>
      <c r="AO39" s="661"/>
      <c r="AQ39" s="654" t="s">
        <v>343</v>
      </c>
      <c r="AR39" s="655"/>
      <c r="AS39" s="655"/>
      <c r="AT39" s="655"/>
      <c r="AU39" s="655"/>
      <c r="AV39" s="655"/>
      <c r="AW39" s="655"/>
      <c r="AX39" s="655"/>
      <c r="AY39" s="656"/>
      <c r="AZ39" s="621">
        <v>1703536</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411319</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30676522</v>
      </c>
      <c r="CS39" s="634"/>
      <c r="CT39" s="634"/>
      <c r="CU39" s="634"/>
      <c r="CV39" s="634"/>
      <c r="CW39" s="634"/>
      <c r="CX39" s="634"/>
      <c r="CY39" s="635"/>
      <c r="CZ39" s="624">
        <v>2.2000000000000002</v>
      </c>
      <c r="DA39" s="636"/>
      <c r="DB39" s="636"/>
      <c r="DC39" s="637"/>
      <c r="DD39" s="627">
        <v>29414850</v>
      </c>
      <c r="DE39" s="634"/>
      <c r="DF39" s="634"/>
      <c r="DG39" s="634"/>
      <c r="DH39" s="634"/>
      <c r="DI39" s="634"/>
      <c r="DJ39" s="634"/>
      <c r="DK39" s="635"/>
      <c r="DL39" s="627" t="s">
        <v>140</v>
      </c>
      <c r="DM39" s="634"/>
      <c r="DN39" s="634"/>
      <c r="DO39" s="634"/>
      <c r="DP39" s="634"/>
      <c r="DQ39" s="634"/>
      <c r="DR39" s="634"/>
      <c r="DS39" s="634"/>
      <c r="DT39" s="634"/>
      <c r="DU39" s="634"/>
      <c r="DV39" s="635"/>
      <c r="DW39" s="624" t="s">
        <v>253</v>
      </c>
      <c r="DX39" s="636"/>
      <c r="DY39" s="636"/>
      <c r="DZ39" s="636"/>
      <c r="EA39" s="636"/>
      <c r="EB39" s="636"/>
      <c r="EC39" s="648"/>
    </row>
    <row r="40" spans="2:133" ht="11.25" customHeight="1" x14ac:dyDescent="0.15">
      <c r="B40" s="618" t="s">
        <v>346</v>
      </c>
      <c r="C40" s="619"/>
      <c r="D40" s="619"/>
      <c r="E40" s="619"/>
      <c r="F40" s="619"/>
      <c r="G40" s="619"/>
      <c r="H40" s="619"/>
      <c r="I40" s="619"/>
      <c r="J40" s="619"/>
      <c r="K40" s="619"/>
      <c r="L40" s="619"/>
      <c r="M40" s="619"/>
      <c r="N40" s="619"/>
      <c r="O40" s="619"/>
      <c r="P40" s="619"/>
      <c r="Q40" s="620"/>
      <c r="R40" s="621">
        <v>11104000</v>
      </c>
      <c r="S40" s="622"/>
      <c r="T40" s="622"/>
      <c r="U40" s="622"/>
      <c r="V40" s="622"/>
      <c r="W40" s="622"/>
      <c r="X40" s="622"/>
      <c r="Y40" s="623"/>
      <c r="Z40" s="659">
        <v>0.8</v>
      </c>
      <c r="AA40" s="659"/>
      <c r="AB40" s="659"/>
      <c r="AC40" s="659"/>
      <c r="AD40" s="660" t="s">
        <v>253</v>
      </c>
      <c r="AE40" s="660"/>
      <c r="AF40" s="660"/>
      <c r="AG40" s="660"/>
      <c r="AH40" s="660"/>
      <c r="AI40" s="660"/>
      <c r="AJ40" s="660"/>
      <c r="AK40" s="660"/>
      <c r="AL40" s="624" t="s">
        <v>140</v>
      </c>
      <c r="AM40" s="625"/>
      <c r="AN40" s="625"/>
      <c r="AO40" s="661"/>
      <c r="AQ40" s="654" t="s">
        <v>347</v>
      </c>
      <c r="AR40" s="655"/>
      <c r="AS40" s="655"/>
      <c r="AT40" s="655"/>
      <c r="AU40" s="655"/>
      <c r="AV40" s="655"/>
      <c r="AW40" s="655"/>
      <c r="AX40" s="655"/>
      <c r="AY40" s="656"/>
      <c r="AZ40" s="621">
        <v>734535</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108</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91456098</v>
      </c>
      <c r="CS40" s="622"/>
      <c r="CT40" s="622"/>
      <c r="CU40" s="622"/>
      <c r="CV40" s="622"/>
      <c r="CW40" s="622"/>
      <c r="CX40" s="622"/>
      <c r="CY40" s="623"/>
      <c r="CZ40" s="624">
        <v>6.4</v>
      </c>
      <c r="DA40" s="636"/>
      <c r="DB40" s="636"/>
      <c r="DC40" s="637"/>
      <c r="DD40" s="627">
        <v>345569</v>
      </c>
      <c r="DE40" s="622"/>
      <c r="DF40" s="622"/>
      <c r="DG40" s="622"/>
      <c r="DH40" s="622"/>
      <c r="DI40" s="622"/>
      <c r="DJ40" s="622"/>
      <c r="DK40" s="623"/>
      <c r="DL40" s="627">
        <v>23028</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351</v>
      </c>
      <c r="C41" s="603"/>
      <c r="D41" s="603"/>
      <c r="E41" s="603"/>
      <c r="F41" s="603"/>
      <c r="G41" s="603"/>
      <c r="H41" s="603"/>
      <c r="I41" s="603"/>
      <c r="J41" s="603"/>
      <c r="K41" s="603"/>
      <c r="L41" s="603"/>
      <c r="M41" s="603"/>
      <c r="N41" s="603"/>
      <c r="O41" s="603"/>
      <c r="P41" s="603"/>
      <c r="Q41" s="604"/>
      <c r="R41" s="605">
        <v>1435285544</v>
      </c>
      <c r="S41" s="646"/>
      <c r="T41" s="646"/>
      <c r="U41" s="646"/>
      <c r="V41" s="646"/>
      <c r="W41" s="646"/>
      <c r="X41" s="646"/>
      <c r="Y41" s="649"/>
      <c r="Z41" s="650">
        <v>100</v>
      </c>
      <c r="AA41" s="650"/>
      <c r="AB41" s="650"/>
      <c r="AC41" s="650"/>
      <c r="AD41" s="651">
        <v>685108948</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20000000</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253</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235</v>
      </c>
      <c r="DA41" s="636"/>
      <c r="DB41" s="636"/>
      <c r="DC41" s="637"/>
      <c r="DD41" s="627" t="s">
        <v>140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62260176</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330</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125039307</v>
      </c>
      <c r="CS42" s="634"/>
      <c r="CT42" s="634"/>
      <c r="CU42" s="634"/>
      <c r="CV42" s="634"/>
      <c r="CW42" s="634"/>
      <c r="CX42" s="634"/>
      <c r="CY42" s="635"/>
      <c r="CZ42" s="624">
        <v>8.8000000000000007</v>
      </c>
      <c r="DA42" s="636"/>
      <c r="DB42" s="636"/>
      <c r="DC42" s="637"/>
      <c r="DD42" s="627">
        <v>22992711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3085587</v>
      </c>
      <c r="CS43" s="634"/>
      <c r="CT43" s="634"/>
      <c r="CU43" s="634"/>
      <c r="CV43" s="634"/>
      <c r="CW43" s="634"/>
      <c r="CX43" s="634"/>
      <c r="CY43" s="635"/>
      <c r="CZ43" s="624">
        <v>0.2</v>
      </c>
      <c r="DA43" s="636"/>
      <c r="DB43" s="636"/>
      <c r="DC43" s="637"/>
      <c r="DD43" s="627">
        <v>2740900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125039307</v>
      </c>
      <c r="CS44" s="622"/>
      <c r="CT44" s="622"/>
      <c r="CU44" s="622"/>
      <c r="CV44" s="622"/>
      <c r="CW44" s="622"/>
      <c r="CX44" s="622"/>
      <c r="CY44" s="623"/>
      <c r="CZ44" s="624">
        <v>8.8000000000000007</v>
      </c>
      <c r="DA44" s="625"/>
      <c r="DB44" s="625"/>
      <c r="DC44" s="626"/>
      <c r="DD44" s="627">
        <v>22992711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46959694</v>
      </c>
      <c r="CS45" s="634"/>
      <c r="CT45" s="634"/>
      <c r="CU45" s="634"/>
      <c r="CV45" s="634"/>
      <c r="CW45" s="634"/>
      <c r="CX45" s="634"/>
      <c r="CY45" s="635"/>
      <c r="CZ45" s="624">
        <v>3.3</v>
      </c>
      <c r="DA45" s="636"/>
      <c r="DB45" s="636"/>
      <c r="DC45" s="637"/>
      <c r="DD45" s="627">
        <v>1619695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76224528</v>
      </c>
      <c r="CS46" s="622"/>
      <c r="CT46" s="622"/>
      <c r="CU46" s="622"/>
      <c r="CV46" s="622"/>
      <c r="CW46" s="622"/>
      <c r="CX46" s="622"/>
      <c r="CY46" s="623"/>
      <c r="CZ46" s="624">
        <v>5.4</v>
      </c>
      <c r="DA46" s="625"/>
      <c r="DB46" s="625"/>
      <c r="DC46" s="626"/>
      <c r="DD46" s="627">
        <v>21186931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t="s">
        <v>253</v>
      </c>
      <c r="CS47" s="634"/>
      <c r="CT47" s="634"/>
      <c r="CU47" s="634"/>
      <c r="CV47" s="634"/>
      <c r="CW47" s="634"/>
      <c r="CX47" s="634"/>
      <c r="CY47" s="635"/>
      <c r="CZ47" s="624" t="s">
        <v>140</v>
      </c>
      <c r="DA47" s="636"/>
      <c r="DB47" s="636"/>
      <c r="DC47" s="637"/>
      <c r="DD47" s="627" t="s">
        <v>253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235</v>
      </c>
      <c r="CS48" s="622"/>
      <c r="CT48" s="622"/>
      <c r="CU48" s="622"/>
      <c r="CV48" s="622"/>
      <c r="CW48" s="622"/>
      <c r="CX48" s="622"/>
      <c r="CY48" s="623"/>
      <c r="CZ48" s="624" t="s">
        <v>140</v>
      </c>
      <c r="DA48" s="625"/>
      <c r="DB48" s="625"/>
      <c r="DC48" s="626"/>
      <c r="DD48" s="627" t="s">
        <v>253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1419455934</v>
      </c>
      <c r="CS49" s="606"/>
      <c r="CT49" s="606"/>
      <c r="CU49" s="606"/>
      <c r="CV49" s="606"/>
      <c r="CW49" s="606"/>
      <c r="CX49" s="606"/>
      <c r="CY49" s="607"/>
      <c r="CZ49" s="608">
        <v>100</v>
      </c>
      <c r="DA49" s="609"/>
      <c r="DB49" s="609"/>
      <c r="DC49" s="610"/>
      <c r="DD49" s="611">
        <v>811115324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LgFhUdbfA8tJFYd7kCqHxWge7v2iOY1lETzGra44Tb5dgd1IuLL2pvYyAJOiW964H2qwViHWdhfkVCncdNzxQ==" saltValue="b5ReFXSlPKkkz6J5YeWT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1" t="s">
        <v>368</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369</v>
      </c>
      <c r="DK2" s="1133"/>
      <c r="DL2" s="1133"/>
      <c r="DM2" s="1133"/>
      <c r="DN2" s="1133"/>
      <c r="DO2" s="1134"/>
      <c r="DP2" s="228"/>
      <c r="DQ2" s="1132" t="s">
        <v>370</v>
      </c>
      <c r="DR2" s="1133"/>
      <c r="DS2" s="1133"/>
      <c r="DT2" s="1133"/>
      <c r="DU2" s="1133"/>
      <c r="DV2" s="1133"/>
      <c r="DW2" s="1133"/>
      <c r="DX2" s="1133"/>
      <c r="DY2" s="1133"/>
      <c r="DZ2" s="113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0" t="s">
        <v>371</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15" t="s">
        <v>373</v>
      </c>
      <c r="B5" s="1016"/>
      <c r="C5" s="1016"/>
      <c r="D5" s="1016"/>
      <c r="E5" s="1016"/>
      <c r="F5" s="1016"/>
      <c r="G5" s="1016"/>
      <c r="H5" s="1016"/>
      <c r="I5" s="1016"/>
      <c r="J5" s="1016"/>
      <c r="K5" s="1016"/>
      <c r="L5" s="1016"/>
      <c r="M5" s="1016"/>
      <c r="N5" s="1016"/>
      <c r="O5" s="1016"/>
      <c r="P5" s="1017"/>
      <c r="Q5" s="1021" t="s">
        <v>374</v>
      </c>
      <c r="R5" s="1022"/>
      <c r="S5" s="1022"/>
      <c r="T5" s="1022"/>
      <c r="U5" s="1023"/>
      <c r="V5" s="1021" t="s">
        <v>375</v>
      </c>
      <c r="W5" s="1022"/>
      <c r="X5" s="1022"/>
      <c r="Y5" s="1022"/>
      <c r="Z5" s="1023"/>
      <c r="AA5" s="1021" t="s">
        <v>376</v>
      </c>
      <c r="AB5" s="1022"/>
      <c r="AC5" s="1022"/>
      <c r="AD5" s="1022"/>
      <c r="AE5" s="1022"/>
      <c r="AF5" s="1135" t="s">
        <v>377</v>
      </c>
      <c r="AG5" s="1022"/>
      <c r="AH5" s="1022"/>
      <c r="AI5" s="1022"/>
      <c r="AJ5" s="1035"/>
      <c r="AK5" s="1022" t="s">
        <v>378</v>
      </c>
      <c r="AL5" s="1022"/>
      <c r="AM5" s="1022"/>
      <c r="AN5" s="1022"/>
      <c r="AO5" s="1023"/>
      <c r="AP5" s="1021" t="s">
        <v>379</v>
      </c>
      <c r="AQ5" s="1022"/>
      <c r="AR5" s="1022"/>
      <c r="AS5" s="1022"/>
      <c r="AT5" s="1023"/>
      <c r="AU5" s="1021" t="s">
        <v>380</v>
      </c>
      <c r="AV5" s="1022"/>
      <c r="AW5" s="1022"/>
      <c r="AX5" s="1022"/>
      <c r="AY5" s="1035"/>
      <c r="AZ5" s="232"/>
      <c r="BA5" s="232"/>
      <c r="BB5" s="232"/>
      <c r="BC5" s="232"/>
      <c r="BD5" s="232"/>
      <c r="BE5" s="233"/>
      <c r="BF5" s="233"/>
      <c r="BG5" s="233"/>
      <c r="BH5" s="233"/>
      <c r="BI5" s="233"/>
      <c r="BJ5" s="233"/>
      <c r="BK5" s="233"/>
      <c r="BL5" s="233"/>
      <c r="BM5" s="233"/>
      <c r="BN5" s="233"/>
      <c r="BO5" s="233"/>
      <c r="BP5" s="233"/>
      <c r="BQ5" s="1015" t="s">
        <v>381</v>
      </c>
      <c r="BR5" s="1016"/>
      <c r="BS5" s="1016"/>
      <c r="BT5" s="1016"/>
      <c r="BU5" s="1016"/>
      <c r="BV5" s="1016"/>
      <c r="BW5" s="1016"/>
      <c r="BX5" s="1016"/>
      <c r="BY5" s="1016"/>
      <c r="BZ5" s="1016"/>
      <c r="CA5" s="1016"/>
      <c r="CB5" s="1016"/>
      <c r="CC5" s="1016"/>
      <c r="CD5" s="1016"/>
      <c r="CE5" s="1016"/>
      <c r="CF5" s="1016"/>
      <c r="CG5" s="1017"/>
      <c r="CH5" s="1021" t="s">
        <v>382</v>
      </c>
      <c r="CI5" s="1022"/>
      <c r="CJ5" s="1022"/>
      <c r="CK5" s="1022"/>
      <c r="CL5" s="1023"/>
      <c r="CM5" s="1021" t="s">
        <v>383</v>
      </c>
      <c r="CN5" s="1022"/>
      <c r="CO5" s="1022"/>
      <c r="CP5" s="1022"/>
      <c r="CQ5" s="1023"/>
      <c r="CR5" s="1021" t="s">
        <v>384</v>
      </c>
      <c r="CS5" s="1022"/>
      <c r="CT5" s="1022"/>
      <c r="CU5" s="1022"/>
      <c r="CV5" s="1023"/>
      <c r="CW5" s="1021" t="s">
        <v>385</v>
      </c>
      <c r="CX5" s="1022"/>
      <c r="CY5" s="1022"/>
      <c r="CZ5" s="1022"/>
      <c r="DA5" s="1023"/>
      <c r="DB5" s="1021" t="s">
        <v>386</v>
      </c>
      <c r="DC5" s="1022"/>
      <c r="DD5" s="1022"/>
      <c r="DE5" s="1022"/>
      <c r="DF5" s="1023"/>
      <c r="DG5" s="1125" t="s">
        <v>387</v>
      </c>
      <c r="DH5" s="1126"/>
      <c r="DI5" s="1126"/>
      <c r="DJ5" s="1126"/>
      <c r="DK5" s="1127"/>
      <c r="DL5" s="1125" t="s">
        <v>388</v>
      </c>
      <c r="DM5" s="1126"/>
      <c r="DN5" s="1126"/>
      <c r="DO5" s="1126"/>
      <c r="DP5" s="1127"/>
      <c r="DQ5" s="1021" t="s">
        <v>389</v>
      </c>
      <c r="DR5" s="1022"/>
      <c r="DS5" s="1022"/>
      <c r="DT5" s="1022"/>
      <c r="DU5" s="1023"/>
      <c r="DV5" s="1021" t="s">
        <v>380</v>
      </c>
      <c r="DW5" s="1022"/>
      <c r="DX5" s="1022"/>
      <c r="DY5" s="1022"/>
      <c r="DZ5" s="1035"/>
      <c r="EA5" s="234"/>
    </row>
    <row r="6" spans="1:131" s="235" customFormat="1" ht="26.25" customHeight="1" thickBot="1" x14ac:dyDescent="0.2">
      <c r="A6" s="1018"/>
      <c r="B6" s="1019"/>
      <c r="C6" s="1019"/>
      <c r="D6" s="1019"/>
      <c r="E6" s="1019"/>
      <c r="F6" s="1019"/>
      <c r="G6" s="1019"/>
      <c r="H6" s="1019"/>
      <c r="I6" s="1019"/>
      <c r="J6" s="1019"/>
      <c r="K6" s="1019"/>
      <c r="L6" s="1019"/>
      <c r="M6" s="1019"/>
      <c r="N6" s="1019"/>
      <c r="O6" s="1019"/>
      <c r="P6" s="1020"/>
      <c r="Q6" s="1024"/>
      <c r="R6" s="1025"/>
      <c r="S6" s="1025"/>
      <c r="T6" s="1025"/>
      <c r="U6" s="1026"/>
      <c r="V6" s="1024"/>
      <c r="W6" s="1025"/>
      <c r="X6" s="1025"/>
      <c r="Y6" s="1025"/>
      <c r="Z6" s="1026"/>
      <c r="AA6" s="1024"/>
      <c r="AB6" s="1025"/>
      <c r="AC6" s="1025"/>
      <c r="AD6" s="1025"/>
      <c r="AE6" s="1025"/>
      <c r="AF6" s="1136"/>
      <c r="AG6" s="1025"/>
      <c r="AH6" s="1025"/>
      <c r="AI6" s="1025"/>
      <c r="AJ6" s="1036"/>
      <c r="AK6" s="1025"/>
      <c r="AL6" s="1025"/>
      <c r="AM6" s="1025"/>
      <c r="AN6" s="1025"/>
      <c r="AO6" s="1026"/>
      <c r="AP6" s="1024"/>
      <c r="AQ6" s="1025"/>
      <c r="AR6" s="1025"/>
      <c r="AS6" s="1025"/>
      <c r="AT6" s="1026"/>
      <c r="AU6" s="1024"/>
      <c r="AV6" s="1025"/>
      <c r="AW6" s="1025"/>
      <c r="AX6" s="1025"/>
      <c r="AY6" s="1036"/>
      <c r="AZ6" s="232"/>
      <c r="BA6" s="232"/>
      <c r="BB6" s="232"/>
      <c r="BC6" s="232"/>
      <c r="BD6" s="232"/>
      <c r="BE6" s="233"/>
      <c r="BF6" s="233"/>
      <c r="BG6" s="233"/>
      <c r="BH6" s="233"/>
      <c r="BI6" s="233"/>
      <c r="BJ6" s="233"/>
      <c r="BK6" s="233"/>
      <c r="BL6" s="233"/>
      <c r="BM6" s="233"/>
      <c r="BN6" s="233"/>
      <c r="BO6" s="233"/>
      <c r="BP6" s="233"/>
      <c r="BQ6" s="1018"/>
      <c r="BR6" s="1019"/>
      <c r="BS6" s="1019"/>
      <c r="BT6" s="1019"/>
      <c r="BU6" s="1019"/>
      <c r="BV6" s="1019"/>
      <c r="BW6" s="1019"/>
      <c r="BX6" s="1019"/>
      <c r="BY6" s="1019"/>
      <c r="BZ6" s="1019"/>
      <c r="CA6" s="1019"/>
      <c r="CB6" s="1019"/>
      <c r="CC6" s="1019"/>
      <c r="CD6" s="1019"/>
      <c r="CE6" s="1019"/>
      <c r="CF6" s="1019"/>
      <c r="CG6" s="1020"/>
      <c r="CH6" s="1024"/>
      <c r="CI6" s="1025"/>
      <c r="CJ6" s="1025"/>
      <c r="CK6" s="1025"/>
      <c r="CL6" s="1026"/>
      <c r="CM6" s="1024"/>
      <c r="CN6" s="1025"/>
      <c r="CO6" s="1025"/>
      <c r="CP6" s="1025"/>
      <c r="CQ6" s="1026"/>
      <c r="CR6" s="1024"/>
      <c r="CS6" s="1025"/>
      <c r="CT6" s="1025"/>
      <c r="CU6" s="1025"/>
      <c r="CV6" s="1026"/>
      <c r="CW6" s="1024"/>
      <c r="CX6" s="1025"/>
      <c r="CY6" s="1025"/>
      <c r="CZ6" s="1025"/>
      <c r="DA6" s="1026"/>
      <c r="DB6" s="1024"/>
      <c r="DC6" s="1025"/>
      <c r="DD6" s="1025"/>
      <c r="DE6" s="1025"/>
      <c r="DF6" s="1026"/>
      <c r="DG6" s="1128"/>
      <c r="DH6" s="1129"/>
      <c r="DI6" s="1129"/>
      <c r="DJ6" s="1129"/>
      <c r="DK6" s="1130"/>
      <c r="DL6" s="1128"/>
      <c r="DM6" s="1129"/>
      <c r="DN6" s="1129"/>
      <c r="DO6" s="1129"/>
      <c r="DP6" s="1130"/>
      <c r="DQ6" s="1024"/>
      <c r="DR6" s="1025"/>
      <c r="DS6" s="1025"/>
      <c r="DT6" s="1025"/>
      <c r="DU6" s="1026"/>
      <c r="DV6" s="1024"/>
      <c r="DW6" s="1025"/>
      <c r="DX6" s="1025"/>
      <c r="DY6" s="1025"/>
      <c r="DZ6" s="1036"/>
      <c r="EA6" s="234"/>
    </row>
    <row r="7" spans="1:131" s="235" customFormat="1" ht="26.25" customHeight="1" thickTop="1" x14ac:dyDescent="0.15">
      <c r="A7" s="236">
        <v>1</v>
      </c>
      <c r="B7" s="1077" t="s">
        <v>390</v>
      </c>
      <c r="C7" s="1078"/>
      <c r="D7" s="1078"/>
      <c r="E7" s="1078"/>
      <c r="F7" s="1078"/>
      <c r="G7" s="1078"/>
      <c r="H7" s="1078"/>
      <c r="I7" s="1078"/>
      <c r="J7" s="1078"/>
      <c r="K7" s="1078"/>
      <c r="L7" s="1078"/>
      <c r="M7" s="1078"/>
      <c r="N7" s="1078"/>
      <c r="O7" s="1078"/>
      <c r="P7" s="1079"/>
      <c r="Q7" s="1146">
        <v>1450915</v>
      </c>
      <c r="R7" s="1147"/>
      <c r="S7" s="1147"/>
      <c r="T7" s="1147"/>
      <c r="U7" s="1147"/>
      <c r="V7" s="1147">
        <v>1435947</v>
      </c>
      <c r="W7" s="1147"/>
      <c r="X7" s="1147"/>
      <c r="Y7" s="1147"/>
      <c r="Z7" s="1147"/>
      <c r="AA7" s="1148">
        <f>Q7-V7</f>
        <v>14968</v>
      </c>
      <c r="AB7" s="1149"/>
      <c r="AC7" s="1149"/>
      <c r="AD7" s="1149"/>
      <c r="AE7" s="1150"/>
      <c r="AF7" s="1151">
        <v>8371</v>
      </c>
      <c r="AG7" s="1149"/>
      <c r="AH7" s="1149"/>
      <c r="AI7" s="1149"/>
      <c r="AJ7" s="1150"/>
      <c r="AK7" s="1152">
        <v>18034</v>
      </c>
      <c r="AL7" s="1138"/>
      <c r="AM7" s="1138"/>
      <c r="AN7" s="1138"/>
      <c r="AO7" s="1153"/>
      <c r="AP7" s="1154">
        <v>1634676</v>
      </c>
      <c r="AQ7" s="1138"/>
      <c r="AR7" s="1138"/>
      <c r="AS7" s="1138"/>
      <c r="AT7" s="1153"/>
      <c r="AU7" s="1155"/>
      <c r="AV7" s="1155"/>
      <c r="AW7" s="1155"/>
      <c r="AX7" s="1155"/>
      <c r="AY7" s="1156"/>
      <c r="AZ7" s="232"/>
      <c r="BA7" s="232"/>
      <c r="BB7" s="232"/>
      <c r="BC7" s="232"/>
      <c r="BD7" s="232"/>
      <c r="BE7" s="233"/>
      <c r="BF7" s="233"/>
      <c r="BG7" s="233"/>
      <c r="BH7" s="233"/>
      <c r="BI7" s="233"/>
      <c r="BJ7" s="233"/>
      <c r="BK7" s="233"/>
      <c r="BL7" s="233"/>
      <c r="BM7" s="233"/>
      <c r="BN7" s="233"/>
      <c r="BO7" s="233"/>
      <c r="BP7" s="233"/>
      <c r="BQ7" s="236">
        <v>1</v>
      </c>
      <c r="BR7" s="237"/>
      <c r="BS7" s="1157" t="s">
        <v>616</v>
      </c>
      <c r="BT7" s="1158"/>
      <c r="BU7" s="1158"/>
      <c r="BV7" s="1158"/>
      <c r="BW7" s="1158"/>
      <c r="BX7" s="1158"/>
      <c r="BY7" s="1158"/>
      <c r="BZ7" s="1158"/>
      <c r="CA7" s="1158"/>
      <c r="CB7" s="1158"/>
      <c r="CC7" s="1158"/>
      <c r="CD7" s="1158"/>
      <c r="CE7" s="1158"/>
      <c r="CF7" s="1158"/>
      <c r="CG7" s="1159"/>
      <c r="CH7" s="1143">
        <v>-2</v>
      </c>
      <c r="CI7" s="1144"/>
      <c r="CJ7" s="1144"/>
      <c r="CK7" s="1144"/>
      <c r="CL7" s="1145"/>
      <c r="CM7" s="1143">
        <v>1191</v>
      </c>
      <c r="CN7" s="1144"/>
      <c r="CO7" s="1144"/>
      <c r="CP7" s="1144"/>
      <c r="CQ7" s="1145"/>
      <c r="CR7" s="1137">
        <v>321</v>
      </c>
      <c r="CS7" s="1138"/>
      <c r="CT7" s="1138"/>
      <c r="CU7" s="1138"/>
      <c r="CV7" s="1139"/>
      <c r="CW7" s="1137">
        <v>17</v>
      </c>
      <c r="CX7" s="1138"/>
      <c r="CY7" s="1138"/>
      <c r="CZ7" s="1138"/>
      <c r="DA7" s="1139"/>
      <c r="DB7" s="1137">
        <v>0</v>
      </c>
      <c r="DC7" s="1138"/>
      <c r="DD7" s="1138"/>
      <c r="DE7" s="1138"/>
      <c r="DF7" s="1139"/>
      <c r="DG7" s="1137">
        <v>0</v>
      </c>
      <c r="DH7" s="1138"/>
      <c r="DI7" s="1138"/>
      <c r="DJ7" s="1138"/>
      <c r="DK7" s="1139"/>
      <c r="DL7" s="1137">
        <v>0</v>
      </c>
      <c r="DM7" s="1138"/>
      <c r="DN7" s="1138"/>
      <c r="DO7" s="1138"/>
      <c r="DP7" s="1139"/>
      <c r="DQ7" s="1137">
        <v>0</v>
      </c>
      <c r="DR7" s="1138"/>
      <c r="DS7" s="1138"/>
      <c r="DT7" s="1138"/>
      <c r="DU7" s="1139"/>
      <c r="DV7" s="1140" t="s">
        <v>617</v>
      </c>
      <c r="DW7" s="1141"/>
      <c r="DX7" s="1141"/>
      <c r="DY7" s="1141"/>
      <c r="DZ7" s="1142"/>
      <c r="EA7" s="234"/>
    </row>
    <row r="8" spans="1:131" s="235" customFormat="1" ht="26.25" customHeight="1" x14ac:dyDescent="0.15">
      <c r="A8" s="238">
        <v>2</v>
      </c>
      <c r="B8" s="1050" t="s">
        <v>391</v>
      </c>
      <c r="C8" s="1051"/>
      <c r="D8" s="1051"/>
      <c r="E8" s="1051"/>
      <c r="F8" s="1051"/>
      <c r="G8" s="1051"/>
      <c r="H8" s="1051"/>
      <c r="I8" s="1051"/>
      <c r="J8" s="1051"/>
      <c r="K8" s="1051"/>
      <c r="L8" s="1051"/>
      <c r="M8" s="1051"/>
      <c r="N8" s="1051"/>
      <c r="O8" s="1051"/>
      <c r="P8" s="1052"/>
      <c r="Q8" s="1058">
        <v>1525</v>
      </c>
      <c r="R8" s="1059"/>
      <c r="S8" s="1059"/>
      <c r="T8" s="1059"/>
      <c r="U8" s="1059"/>
      <c r="V8" s="1059">
        <v>672</v>
      </c>
      <c r="W8" s="1059"/>
      <c r="X8" s="1059"/>
      <c r="Y8" s="1059"/>
      <c r="Z8" s="1059"/>
      <c r="AA8" s="1072">
        <f t="shared" ref="AA8:AA12" si="0">Q8-V8</f>
        <v>853</v>
      </c>
      <c r="AB8" s="1118"/>
      <c r="AC8" s="1118"/>
      <c r="AD8" s="1118"/>
      <c r="AE8" s="1119"/>
      <c r="AF8" s="1120">
        <v>0</v>
      </c>
      <c r="AG8" s="1118"/>
      <c r="AH8" s="1118"/>
      <c r="AI8" s="1118"/>
      <c r="AJ8" s="1119"/>
      <c r="AK8" s="1124">
        <v>0</v>
      </c>
      <c r="AL8" s="1067"/>
      <c r="AM8" s="1067"/>
      <c r="AN8" s="1067"/>
      <c r="AO8" s="1115"/>
      <c r="AP8" s="1117">
        <v>6210</v>
      </c>
      <c r="AQ8" s="1067"/>
      <c r="AR8" s="1067"/>
      <c r="AS8" s="1067"/>
      <c r="AT8" s="1115"/>
      <c r="AU8" s="1113"/>
      <c r="AV8" s="1113"/>
      <c r="AW8" s="1113"/>
      <c r="AX8" s="1113"/>
      <c r="AY8" s="1114"/>
      <c r="AZ8" s="232"/>
      <c r="BA8" s="232"/>
      <c r="BB8" s="232"/>
      <c r="BC8" s="232"/>
      <c r="BD8" s="232"/>
      <c r="BE8" s="233"/>
      <c r="BF8" s="233"/>
      <c r="BG8" s="233"/>
      <c r="BH8" s="233"/>
      <c r="BI8" s="233"/>
      <c r="BJ8" s="233"/>
      <c r="BK8" s="233"/>
      <c r="BL8" s="233"/>
      <c r="BM8" s="233"/>
      <c r="BN8" s="233"/>
      <c r="BO8" s="233"/>
      <c r="BP8" s="233"/>
      <c r="BQ8" s="238">
        <v>2</v>
      </c>
      <c r="BR8" s="239"/>
      <c r="BS8" s="1012" t="s">
        <v>618</v>
      </c>
      <c r="BT8" s="1013"/>
      <c r="BU8" s="1013"/>
      <c r="BV8" s="1013"/>
      <c r="BW8" s="1013"/>
      <c r="BX8" s="1013"/>
      <c r="BY8" s="1013"/>
      <c r="BZ8" s="1013"/>
      <c r="CA8" s="1013"/>
      <c r="CB8" s="1013"/>
      <c r="CC8" s="1013"/>
      <c r="CD8" s="1013"/>
      <c r="CE8" s="1013"/>
      <c r="CF8" s="1013"/>
      <c r="CG8" s="1034"/>
      <c r="CH8" s="1009">
        <v>-6</v>
      </c>
      <c r="CI8" s="1010"/>
      <c r="CJ8" s="1010"/>
      <c r="CK8" s="1010"/>
      <c r="CL8" s="1011"/>
      <c r="CM8" s="1009">
        <v>15</v>
      </c>
      <c r="CN8" s="1010"/>
      <c r="CO8" s="1010"/>
      <c r="CP8" s="1010"/>
      <c r="CQ8" s="1011"/>
      <c r="CR8" s="1066">
        <v>10</v>
      </c>
      <c r="CS8" s="1067"/>
      <c r="CT8" s="1067"/>
      <c r="CU8" s="1067"/>
      <c r="CV8" s="1068"/>
      <c r="CW8" s="1066">
        <v>0</v>
      </c>
      <c r="CX8" s="1067"/>
      <c r="CY8" s="1067"/>
      <c r="CZ8" s="1067"/>
      <c r="DA8" s="1068"/>
      <c r="DB8" s="1066">
        <v>0</v>
      </c>
      <c r="DC8" s="1067"/>
      <c r="DD8" s="1067"/>
      <c r="DE8" s="1067"/>
      <c r="DF8" s="1068"/>
      <c r="DG8" s="1066">
        <v>0</v>
      </c>
      <c r="DH8" s="1067"/>
      <c r="DI8" s="1067"/>
      <c r="DJ8" s="1067"/>
      <c r="DK8" s="1068"/>
      <c r="DL8" s="1066">
        <v>0</v>
      </c>
      <c r="DM8" s="1067"/>
      <c r="DN8" s="1067"/>
      <c r="DO8" s="1067"/>
      <c r="DP8" s="1068"/>
      <c r="DQ8" s="1066">
        <v>0</v>
      </c>
      <c r="DR8" s="1067"/>
      <c r="DS8" s="1067"/>
      <c r="DT8" s="1067"/>
      <c r="DU8" s="1068"/>
      <c r="DV8" s="1069" t="s">
        <v>619</v>
      </c>
      <c r="DW8" s="1070"/>
      <c r="DX8" s="1070"/>
      <c r="DY8" s="1070"/>
      <c r="DZ8" s="1071"/>
      <c r="EA8" s="234"/>
    </row>
    <row r="9" spans="1:131" s="235" customFormat="1" ht="26.25" customHeight="1" x14ac:dyDescent="0.15">
      <c r="A9" s="238">
        <v>3</v>
      </c>
      <c r="B9" s="1050" t="s">
        <v>392</v>
      </c>
      <c r="C9" s="1051"/>
      <c r="D9" s="1051"/>
      <c r="E9" s="1051"/>
      <c r="F9" s="1051"/>
      <c r="G9" s="1051"/>
      <c r="H9" s="1051"/>
      <c r="I9" s="1051"/>
      <c r="J9" s="1051"/>
      <c r="K9" s="1051"/>
      <c r="L9" s="1051"/>
      <c r="M9" s="1051"/>
      <c r="N9" s="1051"/>
      <c r="O9" s="1051"/>
      <c r="P9" s="1052"/>
      <c r="Q9" s="1058">
        <v>0</v>
      </c>
      <c r="R9" s="1059"/>
      <c r="S9" s="1059"/>
      <c r="T9" s="1059"/>
      <c r="U9" s="1059"/>
      <c r="V9" s="1059">
        <v>0</v>
      </c>
      <c r="W9" s="1059"/>
      <c r="X9" s="1059"/>
      <c r="Y9" s="1059"/>
      <c r="Z9" s="1059"/>
      <c r="AA9" s="1072">
        <f t="shared" si="0"/>
        <v>0</v>
      </c>
      <c r="AB9" s="1118"/>
      <c r="AC9" s="1118"/>
      <c r="AD9" s="1118"/>
      <c r="AE9" s="1119"/>
      <c r="AF9" s="1120">
        <v>0</v>
      </c>
      <c r="AG9" s="1118"/>
      <c r="AH9" s="1118"/>
      <c r="AI9" s="1118"/>
      <c r="AJ9" s="1119"/>
      <c r="AK9" s="1124">
        <v>0</v>
      </c>
      <c r="AL9" s="1067"/>
      <c r="AM9" s="1067"/>
      <c r="AN9" s="1067"/>
      <c r="AO9" s="1115"/>
      <c r="AP9" s="1117">
        <v>135</v>
      </c>
      <c r="AQ9" s="1067"/>
      <c r="AR9" s="1067"/>
      <c r="AS9" s="1067"/>
      <c r="AT9" s="1115"/>
      <c r="AU9" s="1113"/>
      <c r="AV9" s="1113"/>
      <c r="AW9" s="1113"/>
      <c r="AX9" s="1113"/>
      <c r="AY9" s="1114"/>
      <c r="AZ9" s="232"/>
      <c r="BA9" s="232"/>
      <c r="BB9" s="232"/>
      <c r="BC9" s="232"/>
      <c r="BD9" s="232"/>
      <c r="BE9" s="233"/>
      <c r="BF9" s="233"/>
      <c r="BG9" s="233"/>
      <c r="BH9" s="233"/>
      <c r="BI9" s="233"/>
      <c r="BJ9" s="233"/>
      <c r="BK9" s="233"/>
      <c r="BL9" s="233"/>
      <c r="BM9" s="233"/>
      <c r="BN9" s="233"/>
      <c r="BO9" s="233"/>
      <c r="BP9" s="233"/>
      <c r="BQ9" s="238">
        <v>3</v>
      </c>
      <c r="BR9" s="239"/>
      <c r="BS9" s="1012" t="s">
        <v>620</v>
      </c>
      <c r="BT9" s="1013"/>
      <c r="BU9" s="1013"/>
      <c r="BV9" s="1013"/>
      <c r="BW9" s="1013"/>
      <c r="BX9" s="1013"/>
      <c r="BY9" s="1013"/>
      <c r="BZ9" s="1013"/>
      <c r="CA9" s="1013"/>
      <c r="CB9" s="1013"/>
      <c r="CC9" s="1013"/>
      <c r="CD9" s="1013"/>
      <c r="CE9" s="1013"/>
      <c r="CF9" s="1013"/>
      <c r="CG9" s="1034"/>
      <c r="CH9" s="1009">
        <v>-38</v>
      </c>
      <c r="CI9" s="1010"/>
      <c r="CJ9" s="1010"/>
      <c r="CK9" s="1010"/>
      <c r="CL9" s="1011"/>
      <c r="CM9" s="1009">
        <v>536</v>
      </c>
      <c r="CN9" s="1010"/>
      <c r="CO9" s="1010"/>
      <c r="CP9" s="1010"/>
      <c r="CQ9" s="1011"/>
      <c r="CR9" s="1066">
        <v>10</v>
      </c>
      <c r="CS9" s="1067"/>
      <c r="CT9" s="1067"/>
      <c r="CU9" s="1067"/>
      <c r="CV9" s="1068"/>
      <c r="CW9" s="1066">
        <v>274</v>
      </c>
      <c r="CX9" s="1067"/>
      <c r="CY9" s="1067"/>
      <c r="CZ9" s="1067"/>
      <c r="DA9" s="1068"/>
      <c r="DB9" s="1066">
        <v>0</v>
      </c>
      <c r="DC9" s="1067"/>
      <c r="DD9" s="1067"/>
      <c r="DE9" s="1067"/>
      <c r="DF9" s="1068"/>
      <c r="DG9" s="1066">
        <v>0</v>
      </c>
      <c r="DH9" s="1067"/>
      <c r="DI9" s="1067"/>
      <c r="DJ9" s="1067"/>
      <c r="DK9" s="1068"/>
      <c r="DL9" s="1066">
        <v>0</v>
      </c>
      <c r="DM9" s="1067"/>
      <c r="DN9" s="1067"/>
      <c r="DO9" s="1067"/>
      <c r="DP9" s="1068"/>
      <c r="DQ9" s="1066">
        <v>0</v>
      </c>
      <c r="DR9" s="1067"/>
      <c r="DS9" s="1067"/>
      <c r="DT9" s="1067"/>
      <c r="DU9" s="1068"/>
      <c r="DV9" s="1069" t="s">
        <v>619</v>
      </c>
      <c r="DW9" s="1070"/>
      <c r="DX9" s="1070"/>
      <c r="DY9" s="1070"/>
      <c r="DZ9" s="1071"/>
      <c r="EA9" s="234"/>
    </row>
    <row r="10" spans="1:131" s="235" customFormat="1" ht="26.25" customHeight="1" x14ac:dyDescent="0.15">
      <c r="A10" s="238">
        <v>4</v>
      </c>
      <c r="B10" s="1050" t="s">
        <v>393</v>
      </c>
      <c r="C10" s="1051"/>
      <c r="D10" s="1051"/>
      <c r="E10" s="1051"/>
      <c r="F10" s="1051"/>
      <c r="G10" s="1051"/>
      <c r="H10" s="1051"/>
      <c r="I10" s="1051"/>
      <c r="J10" s="1051"/>
      <c r="K10" s="1051"/>
      <c r="L10" s="1051"/>
      <c r="M10" s="1051"/>
      <c r="N10" s="1051"/>
      <c r="O10" s="1051"/>
      <c r="P10" s="1052"/>
      <c r="Q10" s="1058">
        <v>463</v>
      </c>
      <c r="R10" s="1059"/>
      <c r="S10" s="1059"/>
      <c r="T10" s="1059"/>
      <c r="U10" s="1059"/>
      <c r="V10" s="1059">
        <v>463</v>
      </c>
      <c r="W10" s="1059"/>
      <c r="X10" s="1059"/>
      <c r="Y10" s="1059"/>
      <c r="Z10" s="1059"/>
      <c r="AA10" s="1072">
        <f t="shared" si="0"/>
        <v>0</v>
      </c>
      <c r="AB10" s="1118"/>
      <c r="AC10" s="1118"/>
      <c r="AD10" s="1118"/>
      <c r="AE10" s="1119"/>
      <c r="AF10" s="1120">
        <v>0</v>
      </c>
      <c r="AG10" s="1118"/>
      <c r="AH10" s="1118"/>
      <c r="AI10" s="1118"/>
      <c r="AJ10" s="1119"/>
      <c r="AK10" s="1124">
        <v>0</v>
      </c>
      <c r="AL10" s="1067"/>
      <c r="AM10" s="1067"/>
      <c r="AN10" s="1067"/>
      <c r="AO10" s="1115"/>
      <c r="AP10" s="1117">
        <v>3671</v>
      </c>
      <c r="AQ10" s="1067"/>
      <c r="AR10" s="1067"/>
      <c r="AS10" s="1067"/>
      <c r="AT10" s="1115"/>
      <c r="AU10" s="1113"/>
      <c r="AV10" s="1113"/>
      <c r="AW10" s="1113"/>
      <c r="AX10" s="1113"/>
      <c r="AY10" s="1114"/>
      <c r="AZ10" s="232"/>
      <c r="BA10" s="232"/>
      <c r="BB10" s="232"/>
      <c r="BC10" s="232"/>
      <c r="BD10" s="232"/>
      <c r="BE10" s="233"/>
      <c r="BF10" s="233"/>
      <c r="BG10" s="233"/>
      <c r="BH10" s="233"/>
      <c r="BI10" s="233"/>
      <c r="BJ10" s="233"/>
      <c r="BK10" s="233"/>
      <c r="BL10" s="233"/>
      <c r="BM10" s="233"/>
      <c r="BN10" s="233"/>
      <c r="BO10" s="233"/>
      <c r="BP10" s="233"/>
      <c r="BQ10" s="238">
        <v>4</v>
      </c>
      <c r="BR10" s="239"/>
      <c r="BS10" s="1012" t="s">
        <v>621</v>
      </c>
      <c r="BT10" s="1013"/>
      <c r="BU10" s="1013"/>
      <c r="BV10" s="1013"/>
      <c r="BW10" s="1013"/>
      <c r="BX10" s="1013"/>
      <c r="BY10" s="1013"/>
      <c r="BZ10" s="1013"/>
      <c r="CA10" s="1013"/>
      <c r="CB10" s="1013"/>
      <c r="CC10" s="1013"/>
      <c r="CD10" s="1013"/>
      <c r="CE10" s="1013"/>
      <c r="CF10" s="1013"/>
      <c r="CG10" s="1034"/>
      <c r="CH10" s="1009">
        <v>-74</v>
      </c>
      <c r="CI10" s="1010"/>
      <c r="CJ10" s="1010"/>
      <c r="CK10" s="1010"/>
      <c r="CL10" s="1011"/>
      <c r="CM10" s="1009">
        <v>1192</v>
      </c>
      <c r="CN10" s="1010"/>
      <c r="CO10" s="1010"/>
      <c r="CP10" s="1010"/>
      <c r="CQ10" s="1011"/>
      <c r="CR10" s="1066">
        <v>30</v>
      </c>
      <c r="CS10" s="1067"/>
      <c r="CT10" s="1067"/>
      <c r="CU10" s="1067"/>
      <c r="CV10" s="1068"/>
      <c r="CW10" s="1066">
        <v>189</v>
      </c>
      <c r="CX10" s="1067"/>
      <c r="CY10" s="1067"/>
      <c r="CZ10" s="1067"/>
      <c r="DA10" s="1068"/>
      <c r="DB10" s="1066">
        <v>0</v>
      </c>
      <c r="DC10" s="1067"/>
      <c r="DD10" s="1067"/>
      <c r="DE10" s="1067"/>
      <c r="DF10" s="1068"/>
      <c r="DG10" s="1066">
        <v>0</v>
      </c>
      <c r="DH10" s="1067"/>
      <c r="DI10" s="1067"/>
      <c r="DJ10" s="1067"/>
      <c r="DK10" s="1068"/>
      <c r="DL10" s="1066">
        <v>0</v>
      </c>
      <c r="DM10" s="1067"/>
      <c r="DN10" s="1067"/>
      <c r="DO10" s="1067"/>
      <c r="DP10" s="1068"/>
      <c r="DQ10" s="1066">
        <v>0</v>
      </c>
      <c r="DR10" s="1067"/>
      <c r="DS10" s="1067"/>
      <c r="DT10" s="1067"/>
      <c r="DU10" s="1068"/>
      <c r="DV10" s="1069" t="s">
        <v>622</v>
      </c>
      <c r="DW10" s="1070"/>
      <c r="DX10" s="1070"/>
      <c r="DY10" s="1070"/>
      <c r="DZ10" s="1071"/>
      <c r="EA10" s="234"/>
    </row>
    <row r="11" spans="1:131" s="235" customFormat="1" ht="26.25" customHeight="1" x14ac:dyDescent="0.15">
      <c r="A11" s="238">
        <v>5</v>
      </c>
      <c r="B11" s="1050" t="s">
        <v>394</v>
      </c>
      <c r="C11" s="1051"/>
      <c r="D11" s="1051"/>
      <c r="E11" s="1051"/>
      <c r="F11" s="1051"/>
      <c r="G11" s="1051"/>
      <c r="H11" s="1051"/>
      <c r="I11" s="1051"/>
      <c r="J11" s="1051"/>
      <c r="K11" s="1051"/>
      <c r="L11" s="1051"/>
      <c r="M11" s="1051"/>
      <c r="N11" s="1051"/>
      <c r="O11" s="1051"/>
      <c r="P11" s="1052"/>
      <c r="Q11" s="1058">
        <v>20266</v>
      </c>
      <c r="R11" s="1059"/>
      <c r="S11" s="1059"/>
      <c r="T11" s="1059"/>
      <c r="U11" s="1059"/>
      <c r="V11" s="1059">
        <v>20266</v>
      </c>
      <c r="W11" s="1059"/>
      <c r="X11" s="1059"/>
      <c r="Y11" s="1059"/>
      <c r="Z11" s="1059"/>
      <c r="AA11" s="1121">
        <f t="shared" si="0"/>
        <v>0</v>
      </c>
      <c r="AB11" s="1122"/>
      <c r="AC11" s="1122"/>
      <c r="AD11" s="1122"/>
      <c r="AE11" s="1123"/>
      <c r="AF11" s="1120">
        <v>0</v>
      </c>
      <c r="AG11" s="1118"/>
      <c r="AH11" s="1118"/>
      <c r="AI11" s="1118"/>
      <c r="AJ11" s="1119"/>
      <c r="AK11" s="1124">
        <v>0</v>
      </c>
      <c r="AL11" s="1067"/>
      <c r="AM11" s="1067"/>
      <c r="AN11" s="1067"/>
      <c r="AO11" s="1115"/>
      <c r="AP11" s="1117">
        <v>7293</v>
      </c>
      <c r="AQ11" s="1067"/>
      <c r="AR11" s="1067"/>
      <c r="AS11" s="1067"/>
      <c r="AT11" s="1115"/>
      <c r="AU11" s="1113"/>
      <c r="AV11" s="1113"/>
      <c r="AW11" s="1113"/>
      <c r="AX11" s="1113"/>
      <c r="AY11" s="1114"/>
      <c r="AZ11" s="232"/>
      <c r="BA11" s="232"/>
      <c r="BB11" s="232"/>
      <c r="BC11" s="232"/>
      <c r="BD11" s="232"/>
      <c r="BE11" s="233"/>
      <c r="BF11" s="233"/>
      <c r="BG11" s="233"/>
      <c r="BH11" s="233"/>
      <c r="BI11" s="233"/>
      <c r="BJ11" s="233"/>
      <c r="BK11" s="233"/>
      <c r="BL11" s="233"/>
      <c r="BM11" s="233"/>
      <c r="BN11" s="233"/>
      <c r="BO11" s="233"/>
      <c r="BP11" s="233"/>
      <c r="BQ11" s="238">
        <v>5</v>
      </c>
      <c r="BR11" s="239" t="s">
        <v>623</v>
      </c>
      <c r="BS11" s="1012" t="s">
        <v>624</v>
      </c>
      <c r="BT11" s="1013"/>
      <c r="BU11" s="1013"/>
      <c r="BV11" s="1013"/>
      <c r="BW11" s="1013"/>
      <c r="BX11" s="1013"/>
      <c r="BY11" s="1013"/>
      <c r="BZ11" s="1013"/>
      <c r="CA11" s="1013"/>
      <c r="CB11" s="1013"/>
      <c r="CC11" s="1013"/>
      <c r="CD11" s="1013"/>
      <c r="CE11" s="1013"/>
      <c r="CF11" s="1013"/>
      <c r="CG11" s="1034"/>
      <c r="CH11" s="1009">
        <v>13</v>
      </c>
      <c r="CI11" s="1010"/>
      <c r="CJ11" s="1010"/>
      <c r="CK11" s="1010"/>
      <c r="CL11" s="1011"/>
      <c r="CM11" s="1009">
        <v>1122</v>
      </c>
      <c r="CN11" s="1010"/>
      <c r="CO11" s="1010"/>
      <c r="CP11" s="1010"/>
      <c r="CQ11" s="1011"/>
      <c r="CR11" s="1066">
        <v>120</v>
      </c>
      <c r="CS11" s="1067"/>
      <c r="CT11" s="1067"/>
      <c r="CU11" s="1067"/>
      <c r="CV11" s="1068"/>
      <c r="CW11" s="1066">
        <v>2884</v>
      </c>
      <c r="CX11" s="1067"/>
      <c r="CY11" s="1067"/>
      <c r="CZ11" s="1067"/>
      <c r="DA11" s="1068"/>
      <c r="DB11" s="1066">
        <v>752</v>
      </c>
      <c r="DC11" s="1067"/>
      <c r="DD11" s="1067"/>
      <c r="DE11" s="1067"/>
      <c r="DF11" s="1068"/>
      <c r="DG11" s="1066">
        <v>0</v>
      </c>
      <c r="DH11" s="1067"/>
      <c r="DI11" s="1067"/>
      <c r="DJ11" s="1067"/>
      <c r="DK11" s="1068"/>
      <c r="DL11" s="1066">
        <v>0</v>
      </c>
      <c r="DM11" s="1067"/>
      <c r="DN11" s="1067"/>
      <c r="DO11" s="1067"/>
      <c r="DP11" s="1068"/>
      <c r="DQ11" s="1066">
        <v>0</v>
      </c>
      <c r="DR11" s="1067"/>
      <c r="DS11" s="1067"/>
      <c r="DT11" s="1067"/>
      <c r="DU11" s="1068"/>
      <c r="DV11" s="1069" t="s">
        <v>625</v>
      </c>
      <c r="DW11" s="1070"/>
      <c r="DX11" s="1070"/>
      <c r="DY11" s="1070"/>
      <c r="DZ11" s="1071"/>
      <c r="EA11" s="234"/>
    </row>
    <row r="12" spans="1:131" s="235" customFormat="1" ht="26.25" customHeight="1" x14ac:dyDescent="0.15">
      <c r="A12" s="238">
        <v>6</v>
      </c>
      <c r="B12" s="1050" t="s">
        <v>395</v>
      </c>
      <c r="C12" s="1051"/>
      <c r="D12" s="1051"/>
      <c r="E12" s="1051"/>
      <c r="F12" s="1051"/>
      <c r="G12" s="1051"/>
      <c r="H12" s="1051"/>
      <c r="I12" s="1051"/>
      <c r="J12" s="1051"/>
      <c r="K12" s="1051"/>
      <c r="L12" s="1051"/>
      <c r="M12" s="1051"/>
      <c r="N12" s="1051"/>
      <c r="O12" s="1051"/>
      <c r="P12" s="1052"/>
      <c r="Q12" s="1058">
        <v>429241</v>
      </c>
      <c r="R12" s="1059"/>
      <c r="S12" s="1059"/>
      <c r="T12" s="1059"/>
      <c r="U12" s="1059"/>
      <c r="V12" s="1059">
        <v>429205</v>
      </c>
      <c r="W12" s="1059"/>
      <c r="X12" s="1059"/>
      <c r="Y12" s="1059"/>
      <c r="Z12" s="1059"/>
      <c r="AA12" s="1072">
        <f t="shared" si="0"/>
        <v>36</v>
      </c>
      <c r="AB12" s="1118"/>
      <c r="AC12" s="1118"/>
      <c r="AD12" s="1118"/>
      <c r="AE12" s="1119"/>
      <c r="AF12" s="1120">
        <v>35</v>
      </c>
      <c r="AG12" s="1118"/>
      <c r="AH12" s="1118"/>
      <c r="AI12" s="1118"/>
      <c r="AJ12" s="1119"/>
      <c r="AK12" s="1115">
        <v>211040</v>
      </c>
      <c r="AL12" s="1116"/>
      <c r="AM12" s="1116"/>
      <c r="AN12" s="1116"/>
      <c r="AO12" s="1116"/>
      <c r="AP12" s="1117">
        <v>0</v>
      </c>
      <c r="AQ12" s="1067"/>
      <c r="AR12" s="1067"/>
      <c r="AS12" s="1067"/>
      <c r="AT12" s="1115"/>
      <c r="AU12" s="1113"/>
      <c r="AV12" s="1113"/>
      <c r="AW12" s="1113"/>
      <c r="AX12" s="1113"/>
      <c r="AY12" s="1114"/>
      <c r="AZ12" s="232"/>
      <c r="BA12" s="232"/>
      <c r="BB12" s="232"/>
      <c r="BC12" s="232"/>
      <c r="BD12" s="232"/>
      <c r="BE12" s="233"/>
      <c r="BF12" s="233"/>
      <c r="BG12" s="233"/>
      <c r="BH12" s="233"/>
      <c r="BI12" s="233"/>
      <c r="BJ12" s="233"/>
      <c r="BK12" s="233"/>
      <c r="BL12" s="233"/>
      <c r="BM12" s="233"/>
      <c r="BN12" s="233"/>
      <c r="BO12" s="233"/>
      <c r="BP12" s="233"/>
      <c r="BQ12" s="238">
        <v>6</v>
      </c>
      <c r="BR12" s="239"/>
      <c r="BS12" s="1012" t="s">
        <v>626</v>
      </c>
      <c r="BT12" s="1013"/>
      <c r="BU12" s="1013"/>
      <c r="BV12" s="1013"/>
      <c r="BW12" s="1013"/>
      <c r="BX12" s="1013"/>
      <c r="BY12" s="1013"/>
      <c r="BZ12" s="1013"/>
      <c r="CA12" s="1013"/>
      <c r="CB12" s="1013"/>
      <c r="CC12" s="1013"/>
      <c r="CD12" s="1013"/>
      <c r="CE12" s="1013"/>
      <c r="CF12" s="1013"/>
      <c r="CG12" s="1034"/>
      <c r="CH12" s="1009">
        <v>-3</v>
      </c>
      <c r="CI12" s="1010"/>
      <c r="CJ12" s="1010"/>
      <c r="CK12" s="1010"/>
      <c r="CL12" s="1011"/>
      <c r="CM12" s="1009">
        <v>161</v>
      </c>
      <c r="CN12" s="1010"/>
      <c r="CO12" s="1010"/>
      <c r="CP12" s="1010"/>
      <c r="CQ12" s="1011"/>
      <c r="CR12" s="1066">
        <v>120</v>
      </c>
      <c r="CS12" s="1067"/>
      <c r="CT12" s="1067"/>
      <c r="CU12" s="1067"/>
      <c r="CV12" s="1068"/>
      <c r="CW12" s="1066">
        <v>70</v>
      </c>
      <c r="CX12" s="1067"/>
      <c r="CY12" s="1067"/>
      <c r="CZ12" s="1067"/>
      <c r="DA12" s="1068"/>
      <c r="DB12" s="1066">
        <v>0</v>
      </c>
      <c r="DC12" s="1067"/>
      <c r="DD12" s="1067"/>
      <c r="DE12" s="1067"/>
      <c r="DF12" s="1068"/>
      <c r="DG12" s="1066">
        <v>0</v>
      </c>
      <c r="DH12" s="1067"/>
      <c r="DI12" s="1067"/>
      <c r="DJ12" s="1067"/>
      <c r="DK12" s="1068"/>
      <c r="DL12" s="1066">
        <v>0</v>
      </c>
      <c r="DM12" s="1067"/>
      <c r="DN12" s="1067"/>
      <c r="DO12" s="1067"/>
      <c r="DP12" s="1068"/>
      <c r="DQ12" s="1066">
        <v>0</v>
      </c>
      <c r="DR12" s="1067"/>
      <c r="DS12" s="1067"/>
      <c r="DT12" s="1067"/>
      <c r="DU12" s="1068"/>
      <c r="DV12" s="1069" t="s">
        <v>619</v>
      </c>
      <c r="DW12" s="1070"/>
      <c r="DX12" s="1070"/>
      <c r="DY12" s="1070"/>
      <c r="DZ12" s="1071"/>
      <c r="EA12" s="234"/>
    </row>
    <row r="13" spans="1:131" s="235" customFormat="1" ht="26.25" customHeight="1" x14ac:dyDescent="0.15">
      <c r="A13" s="238">
        <v>7</v>
      </c>
      <c r="B13" s="1050"/>
      <c r="C13" s="1051"/>
      <c r="D13" s="1051"/>
      <c r="E13" s="1051"/>
      <c r="F13" s="1051"/>
      <c r="G13" s="1051"/>
      <c r="H13" s="1051"/>
      <c r="I13" s="1051"/>
      <c r="J13" s="1051"/>
      <c r="K13" s="1051"/>
      <c r="L13" s="1051"/>
      <c r="M13" s="1051"/>
      <c r="N13" s="1051"/>
      <c r="O13" s="1051"/>
      <c r="P13" s="1052"/>
      <c r="Q13" s="1058"/>
      <c r="R13" s="1059"/>
      <c r="S13" s="1059"/>
      <c r="T13" s="1059"/>
      <c r="U13" s="1059"/>
      <c r="V13" s="1059"/>
      <c r="W13" s="1059"/>
      <c r="X13" s="1059"/>
      <c r="Y13" s="1059"/>
      <c r="Z13" s="1059"/>
      <c r="AA13" s="1059"/>
      <c r="AB13" s="1059"/>
      <c r="AC13" s="1059"/>
      <c r="AD13" s="1059"/>
      <c r="AE13" s="1060"/>
      <c r="AF13" s="1055"/>
      <c r="AG13" s="1056"/>
      <c r="AH13" s="1056"/>
      <c r="AI13" s="1056"/>
      <c r="AJ13" s="1057"/>
      <c r="AK13" s="1111"/>
      <c r="AL13" s="1112"/>
      <c r="AM13" s="1112"/>
      <c r="AN13" s="1112"/>
      <c r="AO13" s="1112"/>
      <c r="AP13" s="1112"/>
      <c r="AQ13" s="1112"/>
      <c r="AR13" s="1112"/>
      <c r="AS13" s="1112"/>
      <c r="AT13" s="1112"/>
      <c r="AU13" s="1113"/>
      <c r="AV13" s="1113"/>
      <c r="AW13" s="1113"/>
      <c r="AX13" s="1113"/>
      <c r="AY13" s="1114"/>
      <c r="AZ13" s="232"/>
      <c r="BA13" s="232"/>
      <c r="BB13" s="232"/>
      <c r="BC13" s="232"/>
      <c r="BD13" s="232"/>
      <c r="BE13" s="233"/>
      <c r="BF13" s="233"/>
      <c r="BG13" s="233"/>
      <c r="BH13" s="233"/>
      <c r="BI13" s="233"/>
      <c r="BJ13" s="233"/>
      <c r="BK13" s="233"/>
      <c r="BL13" s="233"/>
      <c r="BM13" s="233"/>
      <c r="BN13" s="233"/>
      <c r="BO13" s="233"/>
      <c r="BP13" s="233"/>
      <c r="BQ13" s="238">
        <v>7</v>
      </c>
      <c r="BR13" s="239"/>
      <c r="BS13" s="1012" t="s">
        <v>627</v>
      </c>
      <c r="BT13" s="1013"/>
      <c r="BU13" s="1013"/>
      <c r="BV13" s="1013"/>
      <c r="BW13" s="1013"/>
      <c r="BX13" s="1013"/>
      <c r="BY13" s="1013"/>
      <c r="BZ13" s="1013"/>
      <c r="CA13" s="1013"/>
      <c r="CB13" s="1013"/>
      <c r="CC13" s="1013"/>
      <c r="CD13" s="1013"/>
      <c r="CE13" s="1013"/>
      <c r="CF13" s="1013"/>
      <c r="CG13" s="1034"/>
      <c r="CH13" s="1009">
        <v>41</v>
      </c>
      <c r="CI13" s="1010"/>
      <c r="CJ13" s="1010"/>
      <c r="CK13" s="1010"/>
      <c r="CL13" s="1011"/>
      <c r="CM13" s="1009">
        <v>314</v>
      </c>
      <c r="CN13" s="1010"/>
      <c r="CO13" s="1010"/>
      <c r="CP13" s="1010"/>
      <c r="CQ13" s="1011"/>
      <c r="CR13" s="1066">
        <v>90</v>
      </c>
      <c r="CS13" s="1067"/>
      <c r="CT13" s="1067"/>
      <c r="CU13" s="1067"/>
      <c r="CV13" s="1068"/>
      <c r="CW13" s="1066">
        <v>197</v>
      </c>
      <c r="CX13" s="1067"/>
      <c r="CY13" s="1067"/>
      <c r="CZ13" s="1067"/>
      <c r="DA13" s="1068"/>
      <c r="DB13" s="1066">
        <v>0</v>
      </c>
      <c r="DC13" s="1067"/>
      <c r="DD13" s="1067"/>
      <c r="DE13" s="1067"/>
      <c r="DF13" s="1068"/>
      <c r="DG13" s="1066">
        <v>0</v>
      </c>
      <c r="DH13" s="1067"/>
      <c r="DI13" s="1067"/>
      <c r="DJ13" s="1067"/>
      <c r="DK13" s="1068"/>
      <c r="DL13" s="1066">
        <v>0</v>
      </c>
      <c r="DM13" s="1067"/>
      <c r="DN13" s="1067"/>
      <c r="DO13" s="1067"/>
      <c r="DP13" s="1068"/>
      <c r="DQ13" s="1066">
        <v>0</v>
      </c>
      <c r="DR13" s="1067"/>
      <c r="DS13" s="1067"/>
      <c r="DT13" s="1067"/>
      <c r="DU13" s="1068"/>
      <c r="DV13" s="1069" t="s">
        <v>628</v>
      </c>
      <c r="DW13" s="1070"/>
      <c r="DX13" s="1070"/>
      <c r="DY13" s="1070"/>
      <c r="DZ13" s="1071"/>
      <c r="EA13" s="234"/>
    </row>
    <row r="14" spans="1:131" s="235" customFormat="1" ht="26.25" customHeight="1" x14ac:dyDescent="0.15">
      <c r="A14" s="238">
        <v>8</v>
      </c>
      <c r="B14" s="1050"/>
      <c r="C14" s="1051"/>
      <c r="D14" s="1051"/>
      <c r="E14" s="1051"/>
      <c r="F14" s="1051"/>
      <c r="G14" s="1051"/>
      <c r="H14" s="1051"/>
      <c r="I14" s="1051"/>
      <c r="J14" s="1051"/>
      <c r="K14" s="1051"/>
      <c r="L14" s="1051"/>
      <c r="M14" s="1051"/>
      <c r="N14" s="1051"/>
      <c r="O14" s="1051"/>
      <c r="P14" s="1052"/>
      <c r="Q14" s="1058"/>
      <c r="R14" s="1059"/>
      <c r="S14" s="1059"/>
      <c r="T14" s="1059"/>
      <c r="U14" s="1059"/>
      <c r="V14" s="1059"/>
      <c r="W14" s="1059"/>
      <c r="X14" s="1059"/>
      <c r="Y14" s="1059"/>
      <c r="Z14" s="1059"/>
      <c r="AA14" s="1059"/>
      <c r="AB14" s="1059"/>
      <c r="AC14" s="1059"/>
      <c r="AD14" s="1059"/>
      <c r="AE14" s="1060"/>
      <c r="AF14" s="1055"/>
      <c r="AG14" s="1056"/>
      <c r="AH14" s="1056"/>
      <c r="AI14" s="1056"/>
      <c r="AJ14" s="1057"/>
      <c r="AK14" s="1111"/>
      <c r="AL14" s="1112"/>
      <c r="AM14" s="1112"/>
      <c r="AN14" s="1112"/>
      <c r="AO14" s="1112"/>
      <c r="AP14" s="1112"/>
      <c r="AQ14" s="1112"/>
      <c r="AR14" s="1112"/>
      <c r="AS14" s="1112"/>
      <c r="AT14" s="1112"/>
      <c r="AU14" s="1113"/>
      <c r="AV14" s="1113"/>
      <c r="AW14" s="1113"/>
      <c r="AX14" s="1113"/>
      <c r="AY14" s="1114"/>
      <c r="AZ14" s="232"/>
      <c r="BA14" s="232"/>
      <c r="BB14" s="232"/>
      <c r="BC14" s="232"/>
      <c r="BD14" s="232"/>
      <c r="BE14" s="233"/>
      <c r="BF14" s="233"/>
      <c r="BG14" s="233"/>
      <c r="BH14" s="233"/>
      <c r="BI14" s="233"/>
      <c r="BJ14" s="233"/>
      <c r="BK14" s="233"/>
      <c r="BL14" s="233"/>
      <c r="BM14" s="233"/>
      <c r="BN14" s="233"/>
      <c r="BO14" s="233"/>
      <c r="BP14" s="233"/>
      <c r="BQ14" s="238">
        <v>8</v>
      </c>
      <c r="BR14" s="239"/>
      <c r="BS14" s="1012" t="s">
        <v>629</v>
      </c>
      <c r="BT14" s="1013"/>
      <c r="BU14" s="1013"/>
      <c r="BV14" s="1013"/>
      <c r="BW14" s="1013"/>
      <c r="BX14" s="1013"/>
      <c r="BY14" s="1013"/>
      <c r="BZ14" s="1013"/>
      <c r="CA14" s="1013"/>
      <c r="CB14" s="1013"/>
      <c r="CC14" s="1013"/>
      <c r="CD14" s="1013"/>
      <c r="CE14" s="1013"/>
      <c r="CF14" s="1013"/>
      <c r="CG14" s="1034"/>
      <c r="CH14" s="1009">
        <v>51</v>
      </c>
      <c r="CI14" s="1010"/>
      <c r="CJ14" s="1010"/>
      <c r="CK14" s="1010"/>
      <c r="CL14" s="1011"/>
      <c r="CM14" s="1009">
        <v>660</v>
      </c>
      <c r="CN14" s="1010"/>
      <c r="CO14" s="1010"/>
      <c r="CP14" s="1010"/>
      <c r="CQ14" s="1011"/>
      <c r="CR14" s="1066">
        <v>20</v>
      </c>
      <c r="CS14" s="1067"/>
      <c r="CT14" s="1067"/>
      <c r="CU14" s="1067"/>
      <c r="CV14" s="1068"/>
      <c r="CW14" s="1066">
        <v>0</v>
      </c>
      <c r="CX14" s="1067"/>
      <c r="CY14" s="1067"/>
      <c r="CZ14" s="1067"/>
      <c r="DA14" s="1068"/>
      <c r="DB14" s="1066">
        <v>16000</v>
      </c>
      <c r="DC14" s="1067"/>
      <c r="DD14" s="1067"/>
      <c r="DE14" s="1067"/>
      <c r="DF14" s="1068"/>
      <c r="DG14" s="1066">
        <v>0</v>
      </c>
      <c r="DH14" s="1067"/>
      <c r="DI14" s="1067"/>
      <c r="DJ14" s="1067"/>
      <c r="DK14" s="1068"/>
      <c r="DL14" s="1066">
        <v>0</v>
      </c>
      <c r="DM14" s="1067"/>
      <c r="DN14" s="1067"/>
      <c r="DO14" s="1067"/>
      <c r="DP14" s="1068"/>
      <c r="DQ14" s="1066">
        <v>0</v>
      </c>
      <c r="DR14" s="1067"/>
      <c r="DS14" s="1067"/>
      <c r="DT14" s="1067"/>
      <c r="DU14" s="1068"/>
      <c r="DV14" s="1069" t="s">
        <v>630</v>
      </c>
      <c r="DW14" s="1070"/>
      <c r="DX14" s="1070"/>
      <c r="DY14" s="1070"/>
      <c r="DZ14" s="1071"/>
      <c r="EA14" s="234"/>
    </row>
    <row r="15" spans="1:131" s="235" customFormat="1" ht="26.25" customHeight="1" x14ac:dyDescent="0.15">
      <c r="A15" s="238">
        <v>9</v>
      </c>
      <c r="B15" s="1050"/>
      <c r="C15" s="1051"/>
      <c r="D15" s="1051"/>
      <c r="E15" s="1051"/>
      <c r="F15" s="1051"/>
      <c r="G15" s="1051"/>
      <c r="H15" s="1051"/>
      <c r="I15" s="1051"/>
      <c r="J15" s="1051"/>
      <c r="K15" s="1051"/>
      <c r="L15" s="1051"/>
      <c r="M15" s="1051"/>
      <c r="N15" s="1051"/>
      <c r="O15" s="1051"/>
      <c r="P15" s="1052"/>
      <c r="Q15" s="1058"/>
      <c r="R15" s="1059"/>
      <c r="S15" s="1059"/>
      <c r="T15" s="1059"/>
      <c r="U15" s="1059"/>
      <c r="V15" s="1059"/>
      <c r="W15" s="1059"/>
      <c r="X15" s="1059"/>
      <c r="Y15" s="1059"/>
      <c r="Z15" s="1059"/>
      <c r="AA15" s="1059"/>
      <c r="AB15" s="1059"/>
      <c r="AC15" s="1059"/>
      <c r="AD15" s="1059"/>
      <c r="AE15" s="1060"/>
      <c r="AF15" s="1055"/>
      <c r="AG15" s="1056"/>
      <c r="AH15" s="1056"/>
      <c r="AI15" s="1056"/>
      <c r="AJ15" s="1057"/>
      <c r="AK15" s="1111"/>
      <c r="AL15" s="1112"/>
      <c r="AM15" s="1112"/>
      <c r="AN15" s="1112"/>
      <c r="AO15" s="1112"/>
      <c r="AP15" s="1112"/>
      <c r="AQ15" s="1112"/>
      <c r="AR15" s="1112"/>
      <c r="AS15" s="1112"/>
      <c r="AT15" s="1112"/>
      <c r="AU15" s="1113"/>
      <c r="AV15" s="1113"/>
      <c r="AW15" s="1113"/>
      <c r="AX15" s="1113"/>
      <c r="AY15" s="1114"/>
      <c r="AZ15" s="232"/>
      <c r="BA15" s="232"/>
      <c r="BB15" s="232"/>
      <c r="BC15" s="232"/>
      <c r="BD15" s="232"/>
      <c r="BE15" s="233"/>
      <c r="BF15" s="233"/>
      <c r="BG15" s="233"/>
      <c r="BH15" s="233"/>
      <c r="BI15" s="233"/>
      <c r="BJ15" s="233"/>
      <c r="BK15" s="233"/>
      <c r="BL15" s="233"/>
      <c r="BM15" s="233"/>
      <c r="BN15" s="233"/>
      <c r="BO15" s="233"/>
      <c r="BP15" s="233"/>
      <c r="BQ15" s="238">
        <v>9</v>
      </c>
      <c r="BR15" s="239"/>
      <c r="BS15" s="1012" t="s">
        <v>631</v>
      </c>
      <c r="BT15" s="1013"/>
      <c r="BU15" s="1013"/>
      <c r="BV15" s="1013"/>
      <c r="BW15" s="1013"/>
      <c r="BX15" s="1013"/>
      <c r="BY15" s="1013"/>
      <c r="BZ15" s="1013"/>
      <c r="CA15" s="1013"/>
      <c r="CB15" s="1013"/>
      <c r="CC15" s="1013"/>
      <c r="CD15" s="1013"/>
      <c r="CE15" s="1013"/>
      <c r="CF15" s="1013"/>
      <c r="CG15" s="1034"/>
      <c r="CH15" s="1009">
        <v>7</v>
      </c>
      <c r="CI15" s="1010"/>
      <c r="CJ15" s="1010"/>
      <c r="CK15" s="1010"/>
      <c r="CL15" s="1011"/>
      <c r="CM15" s="1009">
        <v>1370</v>
      </c>
      <c r="CN15" s="1010"/>
      <c r="CO15" s="1010"/>
      <c r="CP15" s="1010"/>
      <c r="CQ15" s="1011"/>
      <c r="CR15" s="1066">
        <v>500</v>
      </c>
      <c r="CS15" s="1067"/>
      <c r="CT15" s="1067"/>
      <c r="CU15" s="1067"/>
      <c r="CV15" s="1068"/>
      <c r="CW15" s="1066">
        <v>375</v>
      </c>
      <c r="CX15" s="1067"/>
      <c r="CY15" s="1067"/>
      <c r="CZ15" s="1067"/>
      <c r="DA15" s="1068"/>
      <c r="DB15" s="1066">
        <v>0</v>
      </c>
      <c r="DC15" s="1067"/>
      <c r="DD15" s="1067"/>
      <c r="DE15" s="1067"/>
      <c r="DF15" s="1068"/>
      <c r="DG15" s="1066">
        <v>0</v>
      </c>
      <c r="DH15" s="1067"/>
      <c r="DI15" s="1067"/>
      <c r="DJ15" s="1067"/>
      <c r="DK15" s="1068"/>
      <c r="DL15" s="1066">
        <v>0</v>
      </c>
      <c r="DM15" s="1067"/>
      <c r="DN15" s="1067"/>
      <c r="DO15" s="1067"/>
      <c r="DP15" s="1068"/>
      <c r="DQ15" s="1066">
        <v>0</v>
      </c>
      <c r="DR15" s="1067"/>
      <c r="DS15" s="1067"/>
      <c r="DT15" s="1067"/>
      <c r="DU15" s="1068"/>
      <c r="DV15" s="1069" t="s">
        <v>632</v>
      </c>
      <c r="DW15" s="1070"/>
      <c r="DX15" s="1070"/>
      <c r="DY15" s="1070"/>
      <c r="DZ15" s="1071"/>
      <c r="EA15" s="234"/>
    </row>
    <row r="16" spans="1:131" s="235" customFormat="1" ht="26.25" customHeight="1" x14ac:dyDescent="0.15">
      <c r="A16" s="238">
        <v>10</v>
      </c>
      <c r="B16" s="1050"/>
      <c r="C16" s="1051"/>
      <c r="D16" s="1051"/>
      <c r="E16" s="1051"/>
      <c r="F16" s="1051"/>
      <c r="G16" s="1051"/>
      <c r="H16" s="1051"/>
      <c r="I16" s="1051"/>
      <c r="J16" s="1051"/>
      <c r="K16" s="1051"/>
      <c r="L16" s="1051"/>
      <c r="M16" s="1051"/>
      <c r="N16" s="1051"/>
      <c r="O16" s="1051"/>
      <c r="P16" s="1052"/>
      <c r="Q16" s="1058"/>
      <c r="R16" s="1059"/>
      <c r="S16" s="1059"/>
      <c r="T16" s="1059"/>
      <c r="U16" s="1059"/>
      <c r="V16" s="1059"/>
      <c r="W16" s="1059"/>
      <c r="X16" s="1059"/>
      <c r="Y16" s="1059"/>
      <c r="Z16" s="1059"/>
      <c r="AA16" s="1059"/>
      <c r="AB16" s="1059"/>
      <c r="AC16" s="1059"/>
      <c r="AD16" s="1059"/>
      <c r="AE16" s="1060"/>
      <c r="AF16" s="1055"/>
      <c r="AG16" s="1056"/>
      <c r="AH16" s="1056"/>
      <c r="AI16" s="1056"/>
      <c r="AJ16" s="1057"/>
      <c r="AK16" s="1111"/>
      <c r="AL16" s="1112"/>
      <c r="AM16" s="1112"/>
      <c r="AN16" s="1112"/>
      <c r="AO16" s="1112"/>
      <c r="AP16" s="1112"/>
      <c r="AQ16" s="1112"/>
      <c r="AR16" s="1112"/>
      <c r="AS16" s="1112"/>
      <c r="AT16" s="1112"/>
      <c r="AU16" s="1113"/>
      <c r="AV16" s="1113"/>
      <c r="AW16" s="1113"/>
      <c r="AX16" s="1113"/>
      <c r="AY16" s="1114"/>
      <c r="AZ16" s="232"/>
      <c r="BA16" s="232"/>
      <c r="BB16" s="232"/>
      <c r="BC16" s="232"/>
      <c r="BD16" s="232"/>
      <c r="BE16" s="233"/>
      <c r="BF16" s="233"/>
      <c r="BG16" s="233"/>
      <c r="BH16" s="233"/>
      <c r="BI16" s="233"/>
      <c r="BJ16" s="233"/>
      <c r="BK16" s="233"/>
      <c r="BL16" s="233"/>
      <c r="BM16" s="233"/>
      <c r="BN16" s="233"/>
      <c r="BO16" s="233"/>
      <c r="BP16" s="233"/>
      <c r="BQ16" s="238">
        <v>10</v>
      </c>
      <c r="BR16" s="239" t="s">
        <v>623</v>
      </c>
      <c r="BS16" s="1012" t="s">
        <v>633</v>
      </c>
      <c r="BT16" s="1013"/>
      <c r="BU16" s="1013"/>
      <c r="BV16" s="1013"/>
      <c r="BW16" s="1013"/>
      <c r="BX16" s="1013"/>
      <c r="BY16" s="1013"/>
      <c r="BZ16" s="1013"/>
      <c r="CA16" s="1013"/>
      <c r="CB16" s="1013"/>
      <c r="CC16" s="1013"/>
      <c r="CD16" s="1013"/>
      <c r="CE16" s="1013"/>
      <c r="CF16" s="1013"/>
      <c r="CG16" s="1034"/>
      <c r="CH16" s="1009">
        <v>280</v>
      </c>
      <c r="CI16" s="1010"/>
      <c r="CJ16" s="1010"/>
      <c r="CK16" s="1010"/>
      <c r="CL16" s="1011"/>
      <c r="CM16" s="1009">
        <v>12464</v>
      </c>
      <c r="CN16" s="1010"/>
      <c r="CO16" s="1010"/>
      <c r="CP16" s="1010"/>
      <c r="CQ16" s="1011"/>
      <c r="CR16" s="1066">
        <v>1010</v>
      </c>
      <c r="CS16" s="1067"/>
      <c r="CT16" s="1067"/>
      <c r="CU16" s="1067"/>
      <c r="CV16" s="1068"/>
      <c r="CW16" s="1066">
        <v>234</v>
      </c>
      <c r="CX16" s="1067"/>
      <c r="CY16" s="1067"/>
      <c r="CZ16" s="1067"/>
      <c r="DA16" s="1068"/>
      <c r="DB16" s="1066">
        <v>945</v>
      </c>
      <c r="DC16" s="1067"/>
      <c r="DD16" s="1067"/>
      <c r="DE16" s="1067"/>
      <c r="DF16" s="1068"/>
      <c r="DG16" s="1066">
        <v>0</v>
      </c>
      <c r="DH16" s="1067"/>
      <c r="DI16" s="1067"/>
      <c r="DJ16" s="1067"/>
      <c r="DK16" s="1068"/>
      <c r="DL16" s="1066">
        <v>88</v>
      </c>
      <c r="DM16" s="1067"/>
      <c r="DN16" s="1067"/>
      <c r="DO16" s="1067"/>
      <c r="DP16" s="1068"/>
      <c r="DQ16" s="1066">
        <v>9</v>
      </c>
      <c r="DR16" s="1067"/>
      <c r="DS16" s="1067"/>
      <c r="DT16" s="1067"/>
      <c r="DU16" s="1068"/>
      <c r="DV16" s="1069" t="s">
        <v>634</v>
      </c>
      <c r="DW16" s="1070"/>
      <c r="DX16" s="1070"/>
      <c r="DY16" s="1070"/>
      <c r="DZ16" s="1071"/>
      <c r="EA16" s="234"/>
    </row>
    <row r="17" spans="1:131" s="235" customFormat="1" ht="26.25" customHeight="1" x14ac:dyDescent="0.15">
      <c r="A17" s="238">
        <v>11</v>
      </c>
      <c r="B17" s="1050"/>
      <c r="C17" s="1051"/>
      <c r="D17" s="1051"/>
      <c r="E17" s="1051"/>
      <c r="F17" s="1051"/>
      <c r="G17" s="1051"/>
      <c r="H17" s="1051"/>
      <c r="I17" s="1051"/>
      <c r="J17" s="1051"/>
      <c r="K17" s="1051"/>
      <c r="L17" s="1051"/>
      <c r="M17" s="1051"/>
      <c r="N17" s="1051"/>
      <c r="O17" s="1051"/>
      <c r="P17" s="1052"/>
      <c r="Q17" s="1058"/>
      <c r="R17" s="1059"/>
      <c r="S17" s="1059"/>
      <c r="T17" s="1059"/>
      <c r="U17" s="1059"/>
      <c r="V17" s="1059"/>
      <c r="W17" s="1059"/>
      <c r="X17" s="1059"/>
      <c r="Y17" s="1059"/>
      <c r="Z17" s="1059"/>
      <c r="AA17" s="1059"/>
      <c r="AB17" s="1059"/>
      <c r="AC17" s="1059"/>
      <c r="AD17" s="1059"/>
      <c r="AE17" s="1060"/>
      <c r="AF17" s="1055"/>
      <c r="AG17" s="1056"/>
      <c r="AH17" s="1056"/>
      <c r="AI17" s="1056"/>
      <c r="AJ17" s="1057"/>
      <c r="AK17" s="1111"/>
      <c r="AL17" s="1112"/>
      <c r="AM17" s="1112"/>
      <c r="AN17" s="1112"/>
      <c r="AO17" s="1112"/>
      <c r="AP17" s="1112"/>
      <c r="AQ17" s="1112"/>
      <c r="AR17" s="1112"/>
      <c r="AS17" s="1112"/>
      <c r="AT17" s="1112"/>
      <c r="AU17" s="1113"/>
      <c r="AV17" s="1113"/>
      <c r="AW17" s="1113"/>
      <c r="AX17" s="1113"/>
      <c r="AY17" s="1114"/>
      <c r="AZ17" s="232"/>
      <c r="BA17" s="232"/>
      <c r="BB17" s="232"/>
      <c r="BC17" s="232"/>
      <c r="BD17" s="232"/>
      <c r="BE17" s="233"/>
      <c r="BF17" s="233"/>
      <c r="BG17" s="233"/>
      <c r="BH17" s="233"/>
      <c r="BI17" s="233"/>
      <c r="BJ17" s="233"/>
      <c r="BK17" s="233"/>
      <c r="BL17" s="233"/>
      <c r="BM17" s="233"/>
      <c r="BN17" s="233"/>
      <c r="BO17" s="233"/>
      <c r="BP17" s="233"/>
      <c r="BQ17" s="238">
        <v>11</v>
      </c>
      <c r="BR17" s="239"/>
      <c r="BS17" s="1012" t="s">
        <v>635</v>
      </c>
      <c r="BT17" s="1013"/>
      <c r="BU17" s="1013"/>
      <c r="BV17" s="1013"/>
      <c r="BW17" s="1013"/>
      <c r="BX17" s="1013"/>
      <c r="BY17" s="1013"/>
      <c r="BZ17" s="1013"/>
      <c r="CA17" s="1013"/>
      <c r="CB17" s="1013"/>
      <c r="CC17" s="1013"/>
      <c r="CD17" s="1013"/>
      <c r="CE17" s="1013"/>
      <c r="CF17" s="1013"/>
      <c r="CG17" s="1034"/>
      <c r="CH17" s="1009">
        <v>-12</v>
      </c>
      <c r="CI17" s="1010"/>
      <c r="CJ17" s="1010"/>
      <c r="CK17" s="1010"/>
      <c r="CL17" s="1011"/>
      <c r="CM17" s="1009">
        <v>436</v>
      </c>
      <c r="CN17" s="1010"/>
      <c r="CO17" s="1010"/>
      <c r="CP17" s="1010"/>
      <c r="CQ17" s="1011"/>
      <c r="CR17" s="1066">
        <v>30</v>
      </c>
      <c r="CS17" s="1067"/>
      <c r="CT17" s="1067"/>
      <c r="CU17" s="1067"/>
      <c r="CV17" s="1068"/>
      <c r="CW17" s="1066">
        <v>0</v>
      </c>
      <c r="CX17" s="1067"/>
      <c r="CY17" s="1067"/>
      <c r="CZ17" s="1067"/>
      <c r="DA17" s="1068"/>
      <c r="DB17" s="1066">
        <v>0</v>
      </c>
      <c r="DC17" s="1067"/>
      <c r="DD17" s="1067"/>
      <c r="DE17" s="1067"/>
      <c r="DF17" s="1068"/>
      <c r="DG17" s="1066">
        <v>0</v>
      </c>
      <c r="DH17" s="1067"/>
      <c r="DI17" s="1067"/>
      <c r="DJ17" s="1067"/>
      <c r="DK17" s="1068"/>
      <c r="DL17" s="1066">
        <v>0</v>
      </c>
      <c r="DM17" s="1067"/>
      <c r="DN17" s="1067"/>
      <c r="DO17" s="1067"/>
      <c r="DP17" s="1068"/>
      <c r="DQ17" s="1066">
        <v>0</v>
      </c>
      <c r="DR17" s="1067"/>
      <c r="DS17" s="1067"/>
      <c r="DT17" s="1067"/>
      <c r="DU17" s="1068"/>
      <c r="DV17" s="1069" t="s">
        <v>634</v>
      </c>
      <c r="DW17" s="1070"/>
      <c r="DX17" s="1070"/>
      <c r="DY17" s="1070"/>
      <c r="DZ17" s="1071"/>
      <c r="EA17" s="234"/>
    </row>
    <row r="18" spans="1:131" s="235" customFormat="1" ht="26.25" customHeight="1" x14ac:dyDescent="0.15">
      <c r="A18" s="238">
        <v>12</v>
      </c>
      <c r="B18" s="1050"/>
      <c r="C18" s="1051"/>
      <c r="D18" s="1051"/>
      <c r="E18" s="1051"/>
      <c r="F18" s="1051"/>
      <c r="G18" s="1051"/>
      <c r="H18" s="1051"/>
      <c r="I18" s="1051"/>
      <c r="J18" s="1051"/>
      <c r="K18" s="1051"/>
      <c r="L18" s="1051"/>
      <c r="M18" s="1051"/>
      <c r="N18" s="1051"/>
      <c r="O18" s="1051"/>
      <c r="P18" s="1052"/>
      <c r="Q18" s="1058"/>
      <c r="R18" s="1059"/>
      <c r="S18" s="1059"/>
      <c r="T18" s="1059"/>
      <c r="U18" s="1059"/>
      <c r="V18" s="1059"/>
      <c r="W18" s="1059"/>
      <c r="X18" s="1059"/>
      <c r="Y18" s="1059"/>
      <c r="Z18" s="1059"/>
      <c r="AA18" s="1059"/>
      <c r="AB18" s="1059"/>
      <c r="AC18" s="1059"/>
      <c r="AD18" s="1059"/>
      <c r="AE18" s="1060"/>
      <c r="AF18" s="1055"/>
      <c r="AG18" s="1056"/>
      <c r="AH18" s="1056"/>
      <c r="AI18" s="1056"/>
      <c r="AJ18" s="1057"/>
      <c r="AK18" s="1111"/>
      <c r="AL18" s="1112"/>
      <c r="AM18" s="1112"/>
      <c r="AN18" s="1112"/>
      <c r="AO18" s="1112"/>
      <c r="AP18" s="1112"/>
      <c r="AQ18" s="1112"/>
      <c r="AR18" s="1112"/>
      <c r="AS18" s="1112"/>
      <c r="AT18" s="1112"/>
      <c r="AU18" s="1113"/>
      <c r="AV18" s="1113"/>
      <c r="AW18" s="1113"/>
      <c r="AX18" s="1113"/>
      <c r="AY18" s="1114"/>
      <c r="AZ18" s="232"/>
      <c r="BA18" s="232"/>
      <c r="BB18" s="232"/>
      <c r="BC18" s="232"/>
      <c r="BD18" s="232"/>
      <c r="BE18" s="233"/>
      <c r="BF18" s="233"/>
      <c r="BG18" s="233"/>
      <c r="BH18" s="233"/>
      <c r="BI18" s="233"/>
      <c r="BJ18" s="233"/>
      <c r="BK18" s="233"/>
      <c r="BL18" s="233"/>
      <c r="BM18" s="233"/>
      <c r="BN18" s="233"/>
      <c r="BO18" s="233"/>
      <c r="BP18" s="233"/>
      <c r="BQ18" s="238">
        <v>12</v>
      </c>
      <c r="BR18" s="239"/>
      <c r="BS18" s="1012" t="s">
        <v>636</v>
      </c>
      <c r="BT18" s="1013"/>
      <c r="BU18" s="1013"/>
      <c r="BV18" s="1013"/>
      <c r="BW18" s="1013"/>
      <c r="BX18" s="1013"/>
      <c r="BY18" s="1013"/>
      <c r="BZ18" s="1013"/>
      <c r="CA18" s="1013"/>
      <c r="CB18" s="1013"/>
      <c r="CC18" s="1013"/>
      <c r="CD18" s="1013"/>
      <c r="CE18" s="1013"/>
      <c r="CF18" s="1013"/>
      <c r="CG18" s="1034"/>
      <c r="CH18" s="1009">
        <v>-47</v>
      </c>
      <c r="CI18" s="1010"/>
      <c r="CJ18" s="1010"/>
      <c r="CK18" s="1010"/>
      <c r="CL18" s="1011"/>
      <c r="CM18" s="1009">
        <v>920</v>
      </c>
      <c r="CN18" s="1010"/>
      <c r="CO18" s="1010"/>
      <c r="CP18" s="1010"/>
      <c r="CQ18" s="1011"/>
      <c r="CR18" s="1066">
        <v>60</v>
      </c>
      <c r="CS18" s="1067"/>
      <c r="CT18" s="1067"/>
      <c r="CU18" s="1067"/>
      <c r="CV18" s="1068"/>
      <c r="CW18" s="1066">
        <v>751</v>
      </c>
      <c r="CX18" s="1067"/>
      <c r="CY18" s="1067"/>
      <c r="CZ18" s="1067"/>
      <c r="DA18" s="1068"/>
      <c r="DB18" s="1066">
        <v>0</v>
      </c>
      <c r="DC18" s="1067"/>
      <c r="DD18" s="1067"/>
      <c r="DE18" s="1067"/>
      <c r="DF18" s="1068"/>
      <c r="DG18" s="1066">
        <v>0</v>
      </c>
      <c r="DH18" s="1067"/>
      <c r="DI18" s="1067"/>
      <c r="DJ18" s="1067"/>
      <c r="DK18" s="1068"/>
      <c r="DL18" s="1066">
        <v>0</v>
      </c>
      <c r="DM18" s="1067"/>
      <c r="DN18" s="1067"/>
      <c r="DO18" s="1067"/>
      <c r="DP18" s="1068"/>
      <c r="DQ18" s="1066">
        <v>0</v>
      </c>
      <c r="DR18" s="1067"/>
      <c r="DS18" s="1067"/>
      <c r="DT18" s="1067"/>
      <c r="DU18" s="1068"/>
      <c r="DV18" s="1069" t="s">
        <v>622</v>
      </c>
      <c r="DW18" s="1070"/>
      <c r="DX18" s="1070"/>
      <c r="DY18" s="1070"/>
      <c r="DZ18" s="1071"/>
      <c r="EA18" s="234"/>
    </row>
    <row r="19" spans="1:131" s="235" customFormat="1" ht="26.25" customHeight="1" x14ac:dyDescent="0.15">
      <c r="A19" s="238">
        <v>13</v>
      </c>
      <c r="B19" s="1050"/>
      <c r="C19" s="1051"/>
      <c r="D19" s="1051"/>
      <c r="E19" s="1051"/>
      <c r="F19" s="1051"/>
      <c r="G19" s="1051"/>
      <c r="H19" s="1051"/>
      <c r="I19" s="1051"/>
      <c r="J19" s="1051"/>
      <c r="K19" s="1051"/>
      <c r="L19" s="1051"/>
      <c r="M19" s="1051"/>
      <c r="N19" s="1051"/>
      <c r="O19" s="1051"/>
      <c r="P19" s="1052"/>
      <c r="Q19" s="1058"/>
      <c r="R19" s="1059"/>
      <c r="S19" s="1059"/>
      <c r="T19" s="1059"/>
      <c r="U19" s="1059"/>
      <c r="V19" s="1059"/>
      <c r="W19" s="1059"/>
      <c r="X19" s="1059"/>
      <c r="Y19" s="1059"/>
      <c r="Z19" s="1059"/>
      <c r="AA19" s="1059"/>
      <c r="AB19" s="1059"/>
      <c r="AC19" s="1059"/>
      <c r="AD19" s="1059"/>
      <c r="AE19" s="1060"/>
      <c r="AF19" s="1055"/>
      <c r="AG19" s="1056"/>
      <c r="AH19" s="1056"/>
      <c r="AI19" s="1056"/>
      <c r="AJ19" s="1057"/>
      <c r="AK19" s="1111"/>
      <c r="AL19" s="1112"/>
      <c r="AM19" s="1112"/>
      <c r="AN19" s="1112"/>
      <c r="AO19" s="1112"/>
      <c r="AP19" s="1112"/>
      <c r="AQ19" s="1112"/>
      <c r="AR19" s="1112"/>
      <c r="AS19" s="1112"/>
      <c r="AT19" s="1112"/>
      <c r="AU19" s="1113"/>
      <c r="AV19" s="1113"/>
      <c r="AW19" s="1113"/>
      <c r="AX19" s="1113"/>
      <c r="AY19" s="1114"/>
      <c r="AZ19" s="232"/>
      <c r="BA19" s="232"/>
      <c r="BB19" s="232"/>
      <c r="BC19" s="232"/>
      <c r="BD19" s="232"/>
      <c r="BE19" s="233"/>
      <c r="BF19" s="233"/>
      <c r="BG19" s="233"/>
      <c r="BH19" s="233"/>
      <c r="BI19" s="233"/>
      <c r="BJ19" s="233"/>
      <c r="BK19" s="233"/>
      <c r="BL19" s="233"/>
      <c r="BM19" s="233"/>
      <c r="BN19" s="233"/>
      <c r="BO19" s="233"/>
      <c r="BP19" s="233"/>
      <c r="BQ19" s="238">
        <v>13</v>
      </c>
      <c r="BR19" s="239"/>
      <c r="BS19" s="1012" t="s">
        <v>637</v>
      </c>
      <c r="BT19" s="1013"/>
      <c r="BU19" s="1013"/>
      <c r="BV19" s="1013"/>
      <c r="BW19" s="1013"/>
      <c r="BX19" s="1013"/>
      <c r="BY19" s="1013"/>
      <c r="BZ19" s="1013"/>
      <c r="CA19" s="1013"/>
      <c r="CB19" s="1013"/>
      <c r="CC19" s="1013"/>
      <c r="CD19" s="1013"/>
      <c r="CE19" s="1013"/>
      <c r="CF19" s="1013"/>
      <c r="CG19" s="1034"/>
      <c r="CH19" s="1009">
        <v>1</v>
      </c>
      <c r="CI19" s="1010"/>
      <c r="CJ19" s="1010"/>
      <c r="CK19" s="1010"/>
      <c r="CL19" s="1011"/>
      <c r="CM19" s="1009">
        <v>16986</v>
      </c>
      <c r="CN19" s="1010"/>
      <c r="CO19" s="1010"/>
      <c r="CP19" s="1010"/>
      <c r="CQ19" s="1011"/>
      <c r="CR19" s="1066">
        <v>50</v>
      </c>
      <c r="CS19" s="1067"/>
      <c r="CT19" s="1067"/>
      <c r="CU19" s="1067"/>
      <c r="CV19" s="1068"/>
      <c r="CW19" s="1066">
        <v>0</v>
      </c>
      <c r="CX19" s="1067"/>
      <c r="CY19" s="1067"/>
      <c r="CZ19" s="1067"/>
      <c r="DA19" s="1068"/>
      <c r="DB19" s="1066">
        <v>1204</v>
      </c>
      <c r="DC19" s="1067"/>
      <c r="DD19" s="1067"/>
      <c r="DE19" s="1067"/>
      <c r="DF19" s="1068"/>
      <c r="DG19" s="1066">
        <v>0</v>
      </c>
      <c r="DH19" s="1067"/>
      <c r="DI19" s="1067"/>
      <c r="DJ19" s="1067"/>
      <c r="DK19" s="1068"/>
      <c r="DL19" s="1066">
        <v>0</v>
      </c>
      <c r="DM19" s="1067"/>
      <c r="DN19" s="1067"/>
      <c r="DO19" s="1067"/>
      <c r="DP19" s="1068"/>
      <c r="DQ19" s="1066">
        <v>0</v>
      </c>
      <c r="DR19" s="1067"/>
      <c r="DS19" s="1067"/>
      <c r="DT19" s="1067"/>
      <c r="DU19" s="1068"/>
      <c r="DV19" s="1069" t="s">
        <v>638</v>
      </c>
      <c r="DW19" s="1070"/>
      <c r="DX19" s="1070"/>
      <c r="DY19" s="1070"/>
      <c r="DZ19" s="1071"/>
      <c r="EA19" s="234"/>
    </row>
    <row r="20" spans="1:131" s="235" customFormat="1" ht="26.25" customHeight="1" x14ac:dyDescent="0.15">
      <c r="A20" s="238">
        <v>14</v>
      </c>
      <c r="B20" s="1050"/>
      <c r="C20" s="1051"/>
      <c r="D20" s="1051"/>
      <c r="E20" s="1051"/>
      <c r="F20" s="1051"/>
      <c r="G20" s="1051"/>
      <c r="H20" s="1051"/>
      <c r="I20" s="1051"/>
      <c r="J20" s="1051"/>
      <c r="K20" s="1051"/>
      <c r="L20" s="1051"/>
      <c r="M20" s="1051"/>
      <c r="N20" s="1051"/>
      <c r="O20" s="1051"/>
      <c r="P20" s="1052"/>
      <c r="Q20" s="1058"/>
      <c r="R20" s="1059"/>
      <c r="S20" s="1059"/>
      <c r="T20" s="1059"/>
      <c r="U20" s="1059"/>
      <c r="V20" s="1059"/>
      <c r="W20" s="1059"/>
      <c r="X20" s="1059"/>
      <c r="Y20" s="1059"/>
      <c r="Z20" s="1059"/>
      <c r="AA20" s="1059"/>
      <c r="AB20" s="1059"/>
      <c r="AC20" s="1059"/>
      <c r="AD20" s="1059"/>
      <c r="AE20" s="1060"/>
      <c r="AF20" s="1055"/>
      <c r="AG20" s="1056"/>
      <c r="AH20" s="1056"/>
      <c r="AI20" s="1056"/>
      <c r="AJ20" s="1057"/>
      <c r="AK20" s="1111"/>
      <c r="AL20" s="1112"/>
      <c r="AM20" s="1112"/>
      <c r="AN20" s="1112"/>
      <c r="AO20" s="1112"/>
      <c r="AP20" s="1112"/>
      <c r="AQ20" s="1112"/>
      <c r="AR20" s="1112"/>
      <c r="AS20" s="1112"/>
      <c r="AT20" s="1112"/>
      <c r="AU20" s="1113"/>
      <c r="AV20" s="1113"/>
      <c r="AW20" s="1113"/>
      <c r="AX20" s="1113"/>
      <c r="AY20" s="1114"/>
      <c r="AZ20" s="232"/>
      <c r="BA20" s="232"/>
      <c r="BB20" s="232"/>
      <c r="BC20" s="232"/>
      <c r="BD20" s="232"/>
      <c r="BE20" s="233"/>
      <c r="BF20" s="233"/>
      <c r="BG20" s="233"/>
      <c r="BH20" s="233"/>
      <c r="BI20" s="233"/>
      <c r="BJ20" s="233"/>
      <c r="BK20" s="233"/>
      <c r="BL20" s="233"/>
      <c r="BM20" s="233"/>
      <c r="BN20" s="233"/>
      <c r="BO20" s="233"/>
      <c r="BP20" s="233"/>
      <c r="BQ20" s="238">
        <v>14</v>
      </c>
      <c r="BR20" s="239"/>
      <c r="BS20" s="1012" t="s">
        <v>639</v>
      </c>
      <c r="BT20" s="1013"/>
      <c r="BU20" s="1013"/>
      <c r="BV20" s="1013"/>
      <c r="BW20" s="1013"/>
      <c r="BX20" s="1013"/>
      <c r="BY20" s="1013"/>
      <c r="BZ20" s="1013"/>
      <c r="CA20" s="1013"/>
      <c r="CB20" s="1013"/>
      <c r="CC20" s="1013"/>
      <c r="CD20" s="1013"/>
      <c r="CE20" s="1013"/>
      <c r="CF20" s="1013"/>
      <c r="CG20" s="1034"/>
      <c r="CH20" s="1009">
        <v>-4</v>
      </c>
      <c r="CI20" s="1010"/>
      <c r="CJ20" s="1010"/>
      <c r="CK20" s="1010"/>
      <c r="CL20" s="1011"/>
      <c r="CM20" s="1009">
        <v>1577</v>
      </c>
      <c r="CN20" s="1010"/>
      <c r="CO20" s="1010"/>
      <c r="CP20" s="1010"/>
      <c r="CQ20" s="1011"/>
      <c r="CR20" s="1066">
        <v>400</v>
      </c>
      <c r="CS20" s="1067"/>
      <c r="CT20" s="1067"/>
      <c r="CU20" s="1067"/>
      <c r="CV20" s="1068"/>
      <c r="CW20" s="1066">
        <v>0</v>
      </c>
      <c r="CX20" s="1067"/>
      <c r="CY20" s="1067"/>
      <c r="CZ20" s="1067"/>
      <c r="DA20" s="1068"/>
      <c r="DB20" s="1066">
        <v>0</v>
      </c>
      <c r="DC20" s="1067"/>
      <c r="DD20" s="1067"/>
      <c r="DE20" s="1067"/>
      <c r="DF20" s="1068"/>
      <c r="DG20" s="1066">
        <v>0</v>
      </c>
      <c r="DH20" s="1067"/>
      <c r="DI20" s="1067"/>
      <c r="DJ20" s="1067"/>
      <c r="DK20" s="1068"/>
      <c r="DL20" s="1066">
        <v>0</v>
      </c>
      <c r="DM20" s="1067"/>
      <c r="DN20" s="1067"/>
      <c r="DO20" s="1067"/>
      <c r="DP20" s="1068"/>
      <c r="DQ20" s="1066">
        <v>0</v>
      </c>
      <c r="DR20" s="1067"/>
      <c r="DS20" s="1067"/>
      <c r="DT20" s="1067"/>
      <c r="DU20" s="1068"/>
      <c r="DV20" s="1069" t="s">
        <v>640</v>
      </c>
      <c r="DW20" s="1070"/>
      <c r="DX20" s="1070"/>
      <c r="DY20" s="1070"/>
      <c r="DZ20" s="1071"/>
      <c r="EA20" s="234"/>
    </row>
    <row r="21" spans="1:131" s="235" customFormat="1" ht="26.25" customHeight="1" thickBot="1" x14ac:dyDescent="0.2">
      <c r="A21" s="238">
        <v>15</v>
      </c>
      <c r="B21" s="1050"/>
      <c r="C21" s="1051"/>
      <c r="D21" s="1051"/>
      <c r="E21" s="1051"/>
      <c r="F21" s="1051"/>
      <c r="G21" s="1051"/>
      <c r="H21" s="1051"/>
      <c r="I21" s="1051"/>
      <c r="J21" s="1051"/>
      <c r="K21" s="1051"/>
      <c r="L21" s="1051"/>
      <c r="M21" s="1051"/>
      <c r="N21" s="1051"/>
      <c r="O21" s="1051"/>
      <c r="P21" s="1052"/>
      <c r="Q21" s="1058"/>
      <c r="R21" s="1059"/>
      <c r="S21" s="1059"/>
      <c r="T21" s="1059"/>
      <c r="U21" s="1059"/>
      <c r="V21" s="1059"/>
      <c r="W21" s="1059"/>
      <c r="X21" s="1059"/>
      <c r="Y21" s="1059"/>
      <c r="Z21" s="1059"/>
      <c r="AA21" s="1059"/>
      <c r="AB21" s="1059"/>
      <c r="AC21" s="1059"/>
      <c r="AD21" s="1059"/>
      <c r="AE21" s="1060"/>
      <c r="AF21" s="1055"/>
      <c r="AG21" s="1056"/>
      <c r="AH21" s="1056"/>
      <c r="AI21" s="1056"/>
      <c r="AJ21" s="1057"/>
      <c r="AK21" s="1111"/>
      <c r="AL21" s="1112"/>
      <c r="AM21" s="1112"/>
      <c r="AN21" s="1112"/>
      <c r="AO21" s="1112"/>
      <c r="AP21" s="1112"/>
      <c r="AQ21" s="1112"/>
      <c r="AR21" s="1112"/>
      <c r="AS21" s="1112"/>
      <c r="AT21" s="1112"/>
      <c r="AU21" s="1113"/>
      <c r="AV21" s="1113"/>
      <c r="AW21" s="1113"/>
      <c r="AX21" s="1113"/>
      <c r="AY21" s="1114"/>
      <c r="AZ21" s="232"/>
      <c r="BA21" s="232"/>
      <c r="BB21" s="232"/>
      <c r="BC21" s="232"/>
      <c r="BD21" s="232"/>
      <c r="BE21" s="233"/>
      <c r="BF21" s="233"/>
      <c r="BG21" s="233"/>
      <c r="BH21" s="233"/>
      <c r="BI21" s="233"/>
      <c r="BJ21" s="233"/>
      <c r="BK21" s="233"/>
      <c r="BL21" s="233"/>
      <c r="BM21" s="233"/>
      <c r="BN21" s="233"/>
      <c r="BO21" s="233"/>
      <c r="BP21" s="233"/>
      <c r="BQ21" s="238">
        <v>15</v>
      </c>
      <c r="BR21" s="239"/>
      <c r="BS21" s="1012" t="s">
        <v>641</v>
      </c>
      <c r="BT21" s="1013"/>
      <c r="BU21" s="1013"/>
      <c r="BV21" s="1013"/>
      <c r="BW21" s="1013"/>
      <c r="BX21" s="1013"/>
      <c r="BY21" s="1013"/>
      <c r="BZ21" s="1013"/>
      <c r="CA21" s="1013"/>
      <c r="CB21" s="1013"/>
      <c r="CC21" s="1013"/>
      <c r="CD21" s="1013"/>
      <c r="CE21" s="1013"/>
      <c r="CF21" s="1013"/>
      <c r="CG21" s="1034"/>
      <c r="CH21" s="1009">
        <v>197</v>
      </c>
      <c r="CI21" s="1010"/>
      <c r="CJ21" s="1010"/>
      <c r="CK21" s="1010"/>
      <c r="CL21" s="1011"/>
      <c r="CM21" s="1009">
        <v>-539</v>
      </c>
      <c r="CN21" s="1010"/>
      <c r="CO21" s="1010"/>
      <c r="CP21" s="1010"/>
      <c r="CQ21" s="1011"/>
      <c r="CR21" s="1066">
        <v>236</v>
      </c>
      <c r="CS21" s="1067"/>
      <c r="CT21" s="1067"/>
      <c r="CU21" s="1067"/>
      <c r="CV21" s="1068"/>
      <c r="CW21" s="1066">
        <v>250</v>
      </c>
      <c r="CX21" s="1067"/>
      <c r="CY21" s="1067"/>
      <c r="CZ21" s="1067"/>
      <c r="DA21" s="1068"/>
      <c r="DB21" s="1066">
        <v>800</v>
      </c>
      <c r="DC21" s="1067"/>
      <c r="DD21" s="1067"/>
      <c r="DE21" s="1067"/>
      <c r="DF21" s="1068"/>
      <c r="DG21" s="1066">
        <v>0</v>
      </c>
      <c r="DH21" s="1067"/>
      <c r="DI21" s="1067"/>
      <c r="DJ21" s="1067"/>
      <c r="DK21" s="1068"/>
      <c r="DL21" s="1066">
        <v>2800</v>
      </c>
      <c r="DM21" s="1067"/>
      <c r="DN21" s="1067"/>
      <c r="DO21" s="1067"/>
      <c r="DP21" s="1068"/>
      <c r="DQ21" s="1066">
        <v>0</v>
      </c>
      <c r="DR21" s="1067"/>
      <c r="DS21" s="1067"/>
      <c r="DT21" s="1067"/>
      <c r="DU21" s="1068"/>
      <c r="DV21" s="1069" t="s">
        <v>642</v>
      </c>
      <c r="DW21" s="1070"/>
      <c r="DX21" s="1070"/>
      <c r="DY21" s="1070"/>
      <c r="DZ21" s="1071"/>
      <c r="EA21" s="234"/>
    </row>
    <row r="22" spans="1:131" s="235" customFormat="1" ht="26.25" customHeight="1" x14ac:dyDescent="0.15">
      <c r="A22" s="238">
        <v>16</v>
      </c>
      <c r="B22" s="1050"/>
      <c r="C22" s="1051"/>
      <c r="D22" s="1051"/>
      <c r="E22" s="1051"/>
      <c r="F22" s="1051"/>
      <c r="G22" s="1051"/>
      <c r="H22" s="1051"/>
      <c r="I22" s="1051"/>
      <c r="J22" s="1051"/>
      <c r="K22" s="1051"/>
      <c r="L22" s="1051"/>
      <c r="M22" s="1051"/>
      <c r="N22" s="1051"/>
      <c r="O22" s="1051"/>
      <c r="P22" s="1052"/>
      <c r="Q22" s="1104"/>
      <c r="R22" s="1105"/>
      <c r="S22" s="1105"/>
      <c r="T22" s="1105"/>
      <c r="U22" s="1105"/>
      <c r="V22" s="1105"/>
      <c r="W22" s="1105"/>
      <c r="X22" s="1105"/>
      <c r="Y22" s="1105"/>
      <c r="Z22" s="1105"/>
      <c r="AA22" s="1105"/>
      <c r="AB22" s="1105"/>
      <c r="AC22" s="1105"/>
      <c r="AD22" s="1105"/>
      <c r="AE22" s="1106"/>
      <c r="AF22" s="1055"/>
      <c r="AG22" s="1056"/>
      <c r="AH22" s="1056"/>
      <c r="AI22" s="1056"/>
      <c r="AJ22" s="1057"/>
      <c r="AK22" s="1107"/>
      <c r="AL22" s="1108"/>
      <c r="AM22" s="1108"/>
      <c r="AN22" s="1108"/>
      <c r="AO22" s="1108"/>
      <c r="AP22" s="1108"/>
      <c r="AQ22" s="1108"/>
      <c r="AR22" s="1108"/>
      <c r="AS22" s="1108"/>
      <c r="AT22" s="1108"/>
      <c r="AU22" s="1109"/>
      <c r="AV22" s="1109"/>
      <c r="AW22" s="1109"/>
      <c r="AX22" s="1109"/>
      <c r="AY22" s="1110"/>
      <c r="AZ22" s="1048" t="s">
        <v>396</v>
      </c>
      <c r="BA22" s="1048"/>
      <c r="BB22" s="1048"/>
      <c r="BC22" s="1048"/>
      <c r="BD22" s="1049"/>
      <c r="BE22" s="233"/>
      <c r="BF22" s="233"/>
      <c r="BG22" s="233"/>
      <c r="BH22" s="233"/>
      <c r="BI22" s="233"/>
      <c r="BJ22" s="233"/>
      <c r="BK22" s="233"/>
      <c r="BL22" s="233"/>
      <c r="BM22" s="233"/>
      <c r="BN22" s="233"/>
      <c r="BO22" s="233"/>
      <c r="BP22" s="233"/>
      <c r="BQ22" s="238">
        <v>16</v>
      </c>
      <c r="BR22" s="239"/>
      <c r="BS22" s="1012" t="s">
        <v>643</v>
      </c>
      <c r="BT22" s="1013"/>
      <c r="BU22" s="1013"/>
      <c r="BV22" s="1013"/>
      <c r="BW22" s="1013"/>
      <c r="BX22" s="1013"/>
      <c r="BY22" s="1013"/>
      <c r="BZ22" s="1013"/>
      <c r="CA22" s="1013"/>
      <c r="CB22" s="1013"/>
      <c r="CC22" s="1013"/>
      <c r="CD22" s="1013"/>
      <c r="CE22" s="1013"/>
      <c r="CF22" s="1013"/>
      <c r="CG22" s="1034"/>
      <c r="CH22" s="1009">
        <v>-43</v>
      </c>
      <c r="CI22" s="1010"/>
      <c r="CJ22" s="1010"/>
      <c r="CK22" s="1010"/>
      <c r="CL22" s="1011"/>
      <c r="CM22" s="1009">
        <v>6224</v>
      </c>
      <c r="CN22" s="1010"/>
      <c r="CO22" s="1010"/>
      <c r="CP22" s="1010"/>
      <c r="CQ22" s="1011"/>
      <c r="CR22" s="1066">
        <v>4005</v>
      </c>
      <c r="CS22" s="1067"/>
      <c r="CT22" s="1067"/>
      <c r="CU22" s="1067"/>
      <c r="CV22" s="1068"/>
      <c r="CW22" s="1066">
        <v>0</v>
      </c>
      <c r="CX22" s="1067"/>
      <c r="CY22" s="1067"/>
      <c r="CZ22" s="1067"/>
      <c r="DA22" s="1068"/>
      <c r="DB22" s="1066">
        <v>0</v>
      </c>
      <c r="DC22" s="1067"/>
      <c r="DD22" s="1067"/>
      <c r="DE22" s="1067"/>
      <c r="DF22" s="1068"/>
      <c r="DG22" s="1066">
        <v>0</v>
      </c>
      <c r="DH22" s="1067"/>
      <c r="DI22" s="1067"/>
      <c r="DJ22" s="1067"/>
      <c r="DK22" s="1068"/>
      <c r="DL22" s="1066">
        <v>0</v>
      </c>
      <c r="DM22" s="1067"/>
      <c r="DN22" s="1067"/>
      <c r="DO22" s="1067"/>
      <c r="DP22" s="1068"/>
      <c r="DQ22" s="1066">
        <v>0</v>
      </c>
      <c r="DR22" s="1067"/>
      <c r="DS22" s="1067"/>
      <c r="DT22" s="1067"/>
      <c r="DU22" s="1068"/>
      <c r="DV22" s="1069" t="s">
        <v>644</v>
      </c>
      <c r="DW22" s="1070"/>
      <c r="DX22" s="1070"/>
      <c r="DY22" s="1070"/>
      <c r="DZ22" s="1071"/>
      <c r="EA22" s="234"/>
    </row>
    <row r="23" spans="1:131" s="235" customFormat="1" ht="26.25" customHeight="1" thickBot="1" x14ac:dyDescent="0.2">
      <c r="A23" s="240" t="s">
        <v>397</v>
      </c>
      <c r="B23" s="948" t="s">
        <v>398</v>
      </c>
      <c r="C23" s="949"/>
      <c r="D23" s="949"/>
      <c r="E23" s="949"/>
      <c r="F23" s="949"/>
      <c r="G23" s="949"/>
      <c r="H23" s="949"/>
      <c r="I23" s="949"/>
      <c r="J23" s="949"/>
      <c r="K23" s="949"/>
      <c r="L23" s="949"/>
      <c r="M23" s="949"/>
      <c r="N23" s="949"/>
      <c r="O23" s="949"/>
      <c r="P23" s="950"/>
      <c r="Q23" s="1098">
        <v>1624969</v>
      </c>
      <c r="R23" s="1092"/>
      <c r="S23" s="1092"/>
      <c r="T23" s="1092"/>
      <c r="U23" s="1092"/>
      <c r="V23" s="1092">
        <v>1609112</v>
      </c>
      <c r="W23" s="1092"/>
      <c r="X23" s="1092"/>
      <c r="Y23" s="1092"/>
      <c r="Z23" s="1092"/>
      <c r="AA23" s="1092">
        <v>15857</v>
      </c>
      <c r="AB23" s="1092"/>
      <c r="AC23" s="1092"/>
      <c r="AD23" s="1092"/>
      <c r="AE23" s="1099"/>
      <c r="AF23" s="1100">
        <v>8406</v>
      </c>
      <c r="AG23" s="1092"/>
      <c r="AH23" s="1092"/>
      <c r="AI23" s="1092"/>
      <c r="AJ23" s="1101"/>
      <c r="AK23" s="1102"/>
      <c r="AL23" s="1103"/>
      <c r="AM23" s="1103"/>
      <c r="AN23" s="1103"/>
      <c r="AO23" s="1103"/>
      <c r="AP23" s="1092">
        <v>1651985</v>
      </c>
      <c r="AQ23" s="1092"/>
      <c r="AR23" s="1092"/>
      <c r="AS23" s="1092"/>
      <c r="AT23" s="1092"/>
      <c r="AU23" s="1093"/>
      <c r="AV23" s="1093"/>
      <c r="AW23" s="1093"/>
      <c r="AX23" s="1093"/>
      <c r="AY23" s="1094"/>
      <c r="AZ23" s="1095" t="s">
        <v>132</v>
      </c>
      <c r="BA23" s="1096"/>
      <c r="BB23" s="1096"/>
      <c r="BC23" s="1096"/>
      <c r="BD23" s="1097"/>
      <c r="BE23" s="233"/>
      <c r="BF23" s="233"/>
      <c r="BG23" s="233"/>
      <c r="BH23" s="233"/>
      <c r="BI23" s="233"/>
      <c r="BJ23" s="233"/>
      <c r="BK23" s="233"/>
      <c r="BL23" s="233"/>
      <c r="BM23" s="233"/>
      <c r="BN23" s="233"/>
      <c r="BO23" s="233"/>
      <c r="BP23" s="233"/>
      <c r="BQ23" s="238">
        <v>17</v>
      </c>
      <c r="BR23" s="239"/>
      <c r="BS23" s="1012" t="s">
        <v>645</v>
      </c>
      <c r="BT23" s="1013"/>
      <c r="BU23" s="1013"/>
      <c r="BV23" s="1013"/>
      <c r="BW23" s="1013"/>
      <c r="BX23" s="1013"/>
      <c r="BY23" s="1013"/>
      <c r="BZ23" s="1013"/>
      <c r="CA23" s="1013"/>
      <c r="CB23" s="1013"/>
      <c r="CC23" s="1013"/>
      <c r="CD23" s="1013"/>
      <c r="CE23" s="1013"/>
      <c r="CF23" s="1013"/>
      <c r="CG23" s="1034"/>
      <c r="CH23" s="1009">
        <v>447</v>
      </c>
      <c r="CI23" s="1010"/>
      <c r="CJ23" s="1010"/>
      <c r="CK23" s="1010"/>
      <c r="CL23" s="1011"/>
      <c r="CM23" s="1009">
        <v>2216</v>
      </c>
      <c r="CN23" s="1010"/>
      <c r="CO23" s="1010"/>
      <c r="CP23" s="1010"/>
      <c r="CQ23" s="1011"/>
      <c r="CR23" s="1066">
        <v>20</v>
      </c>
      <c r="CS23" s="1067"/>
      <c r="CT23" s="1067"/>
      <c r="CU23" s="1067"/>
      <c r="CV23" s="1068"/>
      <c r="CW23" s="1066">
        <v>0</v>
      </c>
      <c r="CX23" s="1067"/>
      <c r="CY23" s="1067"/>
      <c r="CZ23" s="1067"/>
      <c r="DA23" s="1068"/>
      <c r="DB23" s="1066">
        <v>0</v>
      </c>
      <c r="DC23" s="1067"/>
      <c r="DD23" s="1067"/>
      <c r="DE23" s="1067"/>
      <c r="DF23" s="1068"/>
      <c r="DG23" s="1066">
        <v>0</v>
      </c>
      <c r="DH23" s="1067"/>
      <c r="DI23" s="1067"/>
      <c r="DJ23" s="1067"/>
      <c r="DK23" s="1068"/>
      <c r="DL23" s="1066">
        <v>0</v>
      </c>
      <c r="DM23" s="1067"/>
      <c r="DN23" s="1067"/>
      <c r="DO23" s="1067"/>
      <c r="DP23" s="1068"/>
      <c r="DQ23" s="1066">
        <v>0</v>
      </c>
      <c r="DR23" s="1067"/>
      <c r="DS23" s="1067"/>
      <c r="DT23" s="1067"/>
      <c r="DU23" s="1068"/>
      <c r="DV23" s="1069" t="s">
        <v>646</v>
      </c>
      <c r="DW23" s="1070"/>
      <c r="DX23" s="1070"/>
      <c r="DY23" s="1070"/>
      <c r="DZ23" s="1071"/>
      <c r="EA23" s="234"/>
    </row>
    <row r="24" spans="1:131" s="235" customFormat="1" ht="26.25" customHeight="1" x14ac:dyDescent="0.15">
      <c r="A24" s="1091" t="s">
        <v>400</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32"/>
      <c r="BA24" s="232"/>
      <c r="BB24" s="232"/>
      <c r="BC24" s="232"/>
      <c r="BD24" s="232"/>
      <c r="BE24" s="233"/>
      <c r="BF24" s="233"/>
      <c r="BG24" s="233"/>
      <c r="BH24" s="233"/>
      <c r="BI24" s="233"/>
      <c r="BJ24" s="233"/>
      <c r="BK24" s="233"/>
      <c r="BL24" s="233"/>
      <c r="BM24" s="233"/>
      <c r="BN24" s="233"/>
      <c r="BO24" s="233"/>
      <c r="BP24" s="233"/>
      <c r="BQ24" s="238">
        <v>18</v>
      </c>
      <c r="BR24" s="239"/>
      <c r="BS24" s="1012" t="s">
        <v>647</v>
      </c>
      <c r="BT24" s="1013"/>
      <c r="BU24" s="1013"/>
      <c r="BV24" s="1013"/>
      <c r="BW24" s="1013"/>
      <c r="BX24" s="1013"/>
      <c r="BY24" s="1013"/>
      <c r="BZ24" s="1013"/>
      <c r="CA24" s="1013"/>
      <c r="CB24" s="1013"/>
      <c r="CC24" s="1013"/>
      <c r="CD24" s="1013"/>
      <c r="CE24" s="1013"/>
      <c r="CF24" s="1013"/>
      <c r="CG24" s="1034"/>
      <c r="CH24" s="1009">
        <v>45</v>
      </c>
      <c r="CI24" s="1010"/>
      <c r="CJ24" s="1010"/>
      <c r="CK24" s="1010"/>
      <c r="CL24" s="1011"/>
      <c r="CM24" s="1009">
        <v>104</v>
      </c>
      <c r="CN24" s="1010"/>
      <c r="CO24" s="1010"/>
      <c r="CP24" s="1010"/>
      <c r="CQ24" s="1011"/>
      <c r="CR24" s="1066">
        <v>20</v>
      </c>
      <c r="CS24" s="1067"/>
      <c r="CT24" s="1067"/>
      <c r="CU24" s="1067"/>
      <c r="CV24" s="1068"/>
      <c r="CW24" s="1066">
        <v>0</v>
      </c>
      <c r="CX24" s="1067"/>
      <c r="CY24" s="1067"/>
      <c r="CZ24" s="1067"/>
      <c r="DA24" s="1068"/>
      <c r="DB24" s="1066">
        <v>0</v>
      </c>
      <c r="DC24" s="1067"/>
      <c r="DD24" s="1067"/>
      <c r="DE24" s="1067"/>
      <c r="DF24" s="1068"/>
      <c r="DG24" s="1066">
        <v>0</v>
      </c>
      <c r="DH24" s="1067"/>
      <c r="DI24" s="1067"/>
      <c r="DJ24" s="1067"/>
      <c r="DK24" s="1068"/>
      <c r="DL24" s="1066">
        <v>0</v>
      </c>
      <c r="DM24" s="1067"/>
      <c r="DN24" s="1067"/>
      <c r="DO24" s="1067"/>
      <c r="DP24" s="1068"/>
      <c r="DQ24" s="1066">
        <v>0</v>
      </c>
      <c r="DR24" s="1067"/>
      <c r="DS24" s="1067"/>
      <c r="DT24" s="1067"/>
      <c r="DU24" s="1068"/>
      <c r="DV24" s="1069" t="s">
        <v>648</v>
      </c>
      <c r="DW24" s="1070"/>
      <c r="DX24" s="1070"/>
      <c r="DY24" s="1070"/>
      <c r="DZ24" s="1071"/>
      <c r="EA24" s="234"/>
    </row>
    <row r="25" spans="1:131" ht="26.25" customHeight="1" thickBot="1" x14ac:dyDescent="0.2">
      <c r="A25" s="1090" t="s">
        <v>401</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32"/>
      <c r="BK25" s="232"/>
      <c r="BL25" s="232"/>
      <c r="BM25" s="232"/>
      <c r="BN25" s="232"/>
      <c r="BO25" s="241"/>
      <c r="BP25" s="241"/>
      <c r="BQ25" s="238">
        <v>19</v>
      </c>
      <c r="BR25" s="239"/>
      <c r="BS25" s="1012" t="s">
        <v>649</v>
      </c>
      <c r="BT25" s="1013"/>
      <c r="BU25" s="1013"/>
      <c r="BV25" s="1013"/>
      <c r="BW25" s="1013"/>
      <c r="BX25" s="1013"/>
      <c r="BY25" s="1013"/>
      <c r="BZ25" s="1013"/>
      <c r="CA25" s="1013"/>
      <c r="CB25" s="1013"/>
      <c r="CC25" s="1013"/>
      <c r="CD25" s="1013"/>
      <c r="CE25" s="1013"/>
      <c r="CF25" s="1013"/>
      <c r="CG25" s="1034"/>
      <c r="CH25" s="1009">
        <v>-1</v>
      </c>
      <c r="CI25" s="1010"/>
      <c r="CJ25" s="1010"/>
      <c r="CK25" s="1010"/>
      <c r="CL25" s="1011"/>
      <c r="CM25" s="1009">
        <v>804</v>
      </c>
      <c r="CN25" s="1010"/>
      <c r="CO25" s="1010"/>
      <c r="CP25" s="1010"/>
      <c r="CQ25" s="1011"/>
      <c r="CR25" s="1066">
        <v>602</v>
      </c>
      <c r="CS25" s="1067"/>
      <c r="CT25" s="1067"/>
      <c r="CU25" s="1067"/>
      <c r="CV25" s="1068"/>
      <c r="CW25" s="1066">
        <v>0</v>
      </c>
      <c r="CX25" s="1067"/>
      <c r="CY25" s="1067"/>
      <c r="CZ25" s="1067"/>
      <c r="DA25" s="1068"/>
      <c r="DB25" s="1066">
        <v>0</v>
      </c>
      <c r="DC25" s="1067"/>
      <c r="DD25" s="1067"/>
      <c r="DE25" s="1067"/>
      <c r="DF25" s="1068"/>
      <c r="DG25" s="1066">
        <v>0</v>
      </c>
      <c r="DH25" s="1067"/>
      <c r="DI25" s="1067"/>
      <c r="DJ25" s="1067"/>
      <c r="DK25" s="1068"/>
      <c r="DL25" s="1066">
        <v>0</v>
      </c>
      <c r="DM25" s="1067"/>
      <c r="DN25" s="1067"/>
      <c r="DO25" s="1067"/>
      <c r="DP25" s="1068"/>
      <c r="DQ25" s="1066">
        <v>0</v>
      </c>
      <c r="DR25" s="1067"/>
      <c r="DS25" s="1067"/>
      <c r="DT25" s="1067"/>
      <c r="DU25" s="1068"/>
      <c r="DV25" s="1069" t="s">
        <v>650</v>
      </c>
      <c r="DW25" s="1070"/>
      <c r="DX25" s="1070"/>
      <c r="DY25" s="1070"/>
      <c r="DZ25" s="1071"/>
      <c r="EA25" s="230"/>
    </row>
    <row r="26" spans="1:131" ht="26.25" customHeight="1" x14ac:dyDescent="0.15">
      <c r="A26" s="1015" t="s">
        <v>373</v>
      </c>
      <c r="B26" s="1016"/>
      <c r="C26" s="1016"/>
      <c r="D26" s="1016"/>
      <c r="E26" s="1016"/>
      <c r="F26" s="1016"/>
      <c r="G26" s="1016"/>
      <c r="H26" s="1016"/>
      <c r="I26" s="1016"/>
      <c r="J26" s="1016"/>
      <c r="K26" s="1016"/>
      <c r="L26" s="1016"/>
      <c r="M26" s="1016"/>
      <c r="N26" s="1016"/>
      <c r="O26" s="1016"/>
      <c r="P26" s="1017"/>
      <c r="Q26" s="1021" t="s">
        <v>402</v>
      </c>
      <c r="R26" s="1022"/>
      <c r="S26" s="1022"/>
      <c r="T26" s="1022"/>
      <c r="U26" s="1023"/>
      <c r="V26" s="1021" t="s">
        <v>403</v>
      </c>
      <c r="W26" s="1022"/>
      <c r="X26" s="1022"/>
      <c r="Y26" s="1022"/>
      <c r="Z26" s="1023"/>
      <c r="AA26" s="1021" t="s">
        <v>404</v>
      </c>
      <c r="AB26" s="1022"/>
      <c r="AC26" s="1022"/>
      <c r="AD26" s="1022"/>
      <c r="AE26" s="1022"/>
      <c r="AF26" s="1086" t="s">
        <v>405</v>
      </c>
      <c r="AG26" s="1028"/>
      <c r="AH26" s="1028"/>
      <c r="AI26" s="1028"/>
      <c r="AJ26" s="1087"/>
      <c r="AK26" s="1022" t="s">
        <v>406</v>
      </c>
      <c r="AL26" s="1022"/>
      <c r="AM26" s="1022"/>
      <c r="AN26" s="1022"/>
      <c r="AO26" s="1023"/>
      <c r="AP26" s="1021" t="s">
        <v>407</v>
      </c>
      <c r="AQ26" s="1022"/>
      <c r="AR26" s="1022"/>
      <c r="AS26" s="1022"/>
      <c r="AT26" s="1023"/>
      <c r="AU26" s="1021" t="s">
        <v>408</v>
      </c>
      <c r="AV26" s="1022"/>
      <c r="AW26" s="1022"/>
      <c r="AX26" s="1022"/>
      <c r="AY26" s="1023"/>
      <c r="AZ26" s="1021" t="s">
        <v>409</v>
      </c>
      <c r="BA26" s="1022"/>
      <c r="BB26" s="1022"/>
      <c r="BC26" s="1022"/>
      <c r="BD26" s="1023"/>
      <c r="BE26" s="1021" t="s">
        <v>380</v>
      </c>
      <c r="BF26" s="1022"/>
      <c r="BG26" s="1022"/>
      <c r="BH26" s="1022"/>
      <c r="BI26" s="1035"/>
      <c r="BJ26" s="232"/>
      <c r="BK26" s="232"/>
      <c r="BL26" s="232"/>
      <c r="BM26" s="232"/>
      <c r="BN26" s="232"/>
      <c r="BO26" s="241"/>
      <c r="BP26" s="241"/>
      <c r="BQ26" s="238">
        <v>20</v>
      </c>
      <c r="BR26" s="239"/>
      <c r="BS26" s="1012" t="s">
        <v>651</v>
      </c>
      <c r="BT26" s="1013"/>
      <c r="BU26" s="1013"/>
      <c r="BV26" s="1013"/>
      <c r="BW26" s="1013"/>
      <c r="BX26" s="1013"/>
      <c r="BY26" s="1013"/>
      <c r="BZ26" s="1013"/>
      <c r="CA26" s="1013"/>
      <c r="CB26" s="1013"/>
      <c r="CC26" s="1013"/>
      <c r="CD26" s="1013"/>
      <c r="CE26" s="1013"/>
      <c r="CF26" s="1013"/>
      <c r="CG26" s="1034"/>
      <c r="CH26" s="1009">
        <v>-198</v>
      </c>
      <c r="CI26" s="1010"/>
      <c r="CJ26" s="1010"/>
      <c r="CK26" s="1010"/>
      <c r="CL26" s="1011"/>
      <c r="CM26" s="1009">
        <v>-1155</v>
      </c>
      <c r="CN26" s="1010"/>
      <c r="CO26" s="1010"/>
      <c r="CP26" s="1010"/>
      <c r="CQ26" s="1011"/>
      <c r="CR26" s="1066">
        <v>1900</v>
      </c>
      <c r="CS26" s="1067"/>
      <c r="CT26" s="1067"/>
      <c r="CU26" s="1067"/>
      <c r="CV26" s="1068"/>
      <c r="CW26" s="1066">
        <v>120</v>
      </c>
      <c r="CX26" s="1067"/>
      <c r="CY26" s="1067"/>
      <c r="CZ26" s="1067"/>
      <c r="DA26" s="1068"/>
      <c r="DB26" s="1066">
        <v>1787</v>
      </c>
      <c r="DC26" s="1067"/>
      <c r="DD26" s="1067"/>
      <c r="DE26" s="1067"/>
      <c r="DF26" s="1068"/>
      <c r="DG26" s="1066">
        <v>0</v>
      </c>
      <c r="DH26" s="1067"/>
      <c r="DI26" s="1067"/>
      <c r="DJ26" s="1067"/>
      <c r="DK26" s="1068"/>
      <c r="DL26" s="1066">
        <v>0</v>
      </c>
      <c r="DM26" s="1067"/>
      <c r="DN26" s="1067"/>
      <c r="DO26" s="1067"/>
      <c r="DP26" s="1068"/>
      <c r="DQ26" s="1066">
        <v>0</v>
      </c>
      <c r="DR26" s="1067"/>
      <c r="DS26" s="1067"/>
      <c r="DT26" s="1067"/>
      <c r="DU26" s="1068"/>
      <c r="DV26" s="1069" t="s">
        <v>652</v>
      </c>
      <c r="DW26" s="1070"/>
      <c r="DX26" s="1070"/>
      <c r="DY26" s="1070"/>
      <c r="DZ26" s="1071"/>
      <c r="EA26" s="230"/>
    </row>
    <row r="27" spans="1:131" ht="26.25" customHeight="1" thickBot="1" x14ac:dyDescent="0.2">
      <c r="A27" s="1018"/>
      <c r="B27" s="1019"/>
      <c r="C27" s="1019"/>
      <c r="D27" s="1019"/>
      <c r="E27" s="1019"/>
      <c r="F27" s="1019"/>
      <c r="G27" s="1019"/>
      <c r="H27" s="1019"/>
      <c r="I27" s="1019"/>
      <c r="J27" s="1019"/>
      <c r="K27" s="1019"/>
      <c r="L27" s="1019"/>
      <c r="M27" s="1019"/>
      <c r="N27" s="1019"/>
      <c r="O27" s="1019"/>
      <c r="P27" s="1020"/>
      <c r="Q27" s="1024"/>
      <c r="R27" s="1025"/>
      <c r="S27" s="1025"/>
      <c r="T27" s="1025"/>
      <c r="U27" s="1026"/>
      <c r="V27" s="1024"/>
      <c r="W27" s="1025"/>
      <c r="X27" s="1025"/>
      <c r="Y27" s="1025"/>
      <c r="Z27" s="1026"/>
      <c r="AA27" s="1024"/>
      <c r="AB27" s="1025"/>
      <c r="AC27" s="1025"/>
      <c r="AD27" s="1025"/>
      <c r="AE27" s="1025"/>
      <c r="AF27" s="1088"/>
      <c r="AG27" s="1031"/>
      <c r="AH27" s="1031"/>
      <c r="AI27" s="1031"/>
      <c r="AJ27" s="1089"/>
      <c r="AK27" s="1025"/>
      <c r="AL27" s="1025"/>
      <c r="AM27" s="1025"/>
      <c r="AN27" s="1025"/>
      <c r="AO27" s="1026"/>
      <c r="AP27" s="1024"/>
      <c r="AQ27" s="1025"/>
      <c r="AR27" s="1025"/>
      <c r="AS27" s="1025"/>
      <c r="AT27" s="1026"/>
      <c r="AU27" s="1024"/>
      <c r="AV27" s="1025"/>
      <c r="AW27" s="1025"/>
      <c r="AX27" s="1025"/>
      <c r="AY27" s="1026"/>
      <c r="AZ27" s="1024"/>
      <c r="BA27" s="1025"/>
      <c r="BB27" s="1025"/>
      <c r="BC27" s="1025"/>
      <c r="BD27" s="1026"/>
      <c r="BE27" s="1024"/>
      <c r="BF27" s="1025"/>
      <c r="BG27" s="1025"/>
      <c r="BH27" s="1025"/>
      <c r="BI27" s="1036"/>
      <c r="BJ27" s="232"/>
      <c r="BK27" s="232"/>
      <c r="BL27" s="232"/>
      <c r="BM27" s="232"/>
      <c r="BN27" s="232"/>
      <c r="BO27" s="241"/>
      <c r="BP27" s="241"/>
      <c r="BQ27" s="238">
        <v>21</v>
      </c>
      <c r="BR27" s="239"/>
      <c r="BS27" s="1012" t="s">
        <v>653</v>
      </c>
      <c r="BT27" s="1013"/>
      <c r="BU27" s="1013"/>
      <c r="BV27" s="1013"/>
      <c r="BW27" s="1013"/>
      <c r="BX27" s="1013"/>
      <c r="BY27" s="1013"/>
      <c r="BZ27" s="1013"/>
      <c r="CA27" s="1013"/>
      <c r="CB27" s="1013"/>
      <c r="CC27" s="1013"/>
      <c r="CD27" s="1013"/>
      <c r="CE27" s="1013"/>
      <c r="CF27" s="1013"/>
      <c r="CG27" s="1034"/>
      <c r="CH27" s="1009">
        <v>54</v>
      </c>
      <c r="CI27" s="1010"/>
      <c r="CJ27" s="1010"/>
      <c r="CK27" s="1010"/>
      <c r="CL27" s="1011"/>
      <c r="CM27" s="1009">
        <v>1995</v>
      </c>
      <c r="CN27" s="1010"/>
      <c r="CO27" s="1010"/>
      <c r="CP27" s="1010"/>
      <c r="CQ27" s="1011"/>
      <c r="CR27" s="1066">
        <v>787</v>
      </c>
      <c r="CS27" s="1067"/>
      <c r="CT27" s="1067"/>
      <c r="CU27" s="1067"/>
      <c r="CV27" s="1068"/>
      <c r="CW27" s="1066">
        <v>0</v>
      </c>
      <c r="CX27" s="1067"/>
      <c r="CY27" s="1067"/>
      <c r="CZ27" s="1067"/>
      <c r="DA27" s="1068"/>
      <c r="DB27" s="1066">
        <v>0</v>
      </c>
      <c r="DC27" s="1067"/>
      <c r="DD27" s="1067"/>
      <c r="DE27" s="1067"/>
      <c r="DF27" s="1068"/>
      <c r="DG27" s="1066">
        <v>0</v>
      </c>
      <c r="DH27" s="1067"/>
      <c r="DI27" s="1067"/>
      <c r="DJ27" s="1067"/>
      <c r="DK27" s="1068"/>
      <c r="DL27" s="1066">
        <v>0</v>
      </c>
      <c r="DM27" s="1067"/>
      <c r="DN27" s="1067"/>
      <c r="DO27" s="1067"/>
      <c r="DP27" s="1068"/>
      <c r="DQ27" s="1066">
        <v>0</v>
      </c>
      <c r="DR27" s="1067"/>
      <c r="DS27" s="1067"/>
      <c r="DT27" s="1067"/>
      <c r="DU27" s="1068"/>
      <c r="DV27" s="1069" t="s">
        <v>654</v>
      </c>
      <c r="DW27" s="1070"/>
      <c r="DX27" s="1070"/>
      <c r="DY27" s="1070"/>
      <c r="DZ27" s="1071"/>
      <c r="EA27" s="230"/>
    </row>
    <row r="28" spans="1:131" ht="26.25" customHeight="1" thickTop="1" x14ac:dyDescent="0.15">
      <c r="A28" s="242">
        <v>1</v>
      </c>
      <c r="B28" s="1077" t="s">
        <v>594</v>
      </c>
      <c r="C28" s="1078"/>
      <c r="D28" s="1078"/>
      <c r="E28" s="1078"/>
      <c r="F28" s="1078"/>
      <c r="G28" s="1078"/>
      <c r="H28" s="1078"/>
      <c r="I28" s="1078"/>
      <c r="J28" s="1078"/>
      <c r="K28" s="1078"/>
      <c r="L28" s="1078"/>
      <c r="M28" s="1078"/>
      <c r="N28" s="1078"/>
      <c r="O28" s="1078"/>
      <c r="P28" s="1079"/>
      <c r="Q28" s="1080">
        <v>204258</v>
      </c>
      <c r="R28" s="1081"/>
      <c r="S28" s="1081"/>
      <c r="T28" s="1081"/>
      <c r="U28" s="1081"/>
      <c r="V28" s="1081">
        <v>203816</v>
      </c>
      <c r="W28" s="1081"/>
      <c r="X28" s="1081"/>
      <c r="Y28" s="1081"/>
      <c r="Z28" s="1081"/>
      <c r="AA28" s="1082">
        <v>442</v>
      </c>
      <c r="AB28" s="1082"/>
      <c r="AC28" s="1082"/>
      <c r="AD28" s="1082"/>
      <c r="AE28" s="1083"/>
      <c r="AF28" s="1084">
        <v>442</v>
      </c>
      <c r="AG28" s="1082"/>
      <c r="AH28" s="1082"/>
      <c r="AI28" s="1082"/>
      <c r="AJ28" s="1085"/>
      <c r="AK28" s="1073">
        <v>22887</v>
      </c>
      <c r="AL28" s="1074"/>
      <c r="AM28" s="1074"/>
      <c r="AN28" s="1074"/>
      <c r="AO28" s="1074"/>
      <c r="AP28" s="1074">
        <v>0</v>
      </c>
      <c r="AQ28" s="1074"/>
      <c r="AR28" s="1074"/>
      <c r="AS28" s="1074"/>
      <c r="AT28" s="1074"/>
      <c r="AU28" s="1074">
        <v>0</v>
      </c>
      <c r="AV28" s="1074"/>
      <c r="AW28" s="1074"/>
      <c r="AX28" s="1074"/>
      <c r="AY28" s="1074"/>
      <c r="AZ28" s="1074" t="s">
        <v>525</v>
      </c>
      <c r="BA28" s="1074"/>
      <c r="BB28" s="1074"/>
      <c r="BC28" s="1074"/>
      <c r="BD28" s="1074"/>
      <c r="BE28" s="1075"/>
      <c r="BF28" s="1075"/>
      <c r="BG28" s="1075"/>
      <c r="BH28" s="1075"/>
      <c r="BI28" s="1076"/>
      <c r="BJ28" s="232"/>
      <c r="BK28" s="232"/>
      <c r="BL28" s="232"/>
      <c r="BM28" s="232"/>
      <c r="BN28" s="232"/>
      <c r="BO28" s="241"/>
      <c r="BP28" s="241"/>
      <c r="BQ28" s="238">
        <v>22</v>
      </c>
      <c r="BR28" s="239"/>
      <c r="BS28" s="1012" t="s">
        <v>655</v>
      </c>
      <c r="BT28" s="1013"/>
      <c r="BU28" s="1013"/>
      <c r="BV28" s="1013"/>
      <c r="BW28" s="1013"/>
      <c r="BX28" s="1013"/>
      <c r="BY28" s="1013"/>
      <c r="BZ28" s="1013"/>
      <c r="CA28" s="1013"/>
      <c r="CB28" s="1013"/>
      <c r="CC28" s="1013"/>
      <c r="CD28" s="1013"/>
      <c r="CE28" s="1013"/>
      <c r="CF28" s="1013"/>
      <c r="CG28" s="1034"/>
      <c r="CH28" s="1009">
        <v>-22</v>
      </c>
      <c r="CI28" s="1010"/>
      <c r="CJ28" s="1010"/>
      <c r="CK28" s="1010"/>
      <c r="CL28" s="1011"/>
      <c r="CM28" s="1009">
        <v>4528</v>
      </c>
      <c r="CN28" s="1010"/>
      <c r="CO28" s="1010"/>
      <c r="CP28" s="1010"/>
      <c r="CQ28" s="1011"/>
      <c r="CR28" s="1066">
        <v>77</v>
      </c>
      <c r="CS28" s="1067"/>
      <c r="CT28" s="1067"/>
      <c r="CU28" s="1067"/>
      <c r="CV28" s="1068"/>
      <c r="CW28" s="1066">
        <v>253</v>
      </c>
      <c r="CX28" s="1067"/>
      <c r="CY28" s="1067"/>
      <c r="CZ28" s="1067"/>
      <c r="DA28" s="1068"/>
      <c r="DB28" s="1066">
        <v>200</v>
      </c>
      <c r="DC28" s="1067"/>
      <c r="DD28" s="1067"/>
      <c r="DE28" s="1067"/>
      <c r="DF28" s="1068"/>
      <c r="DG28" s="1066">
        <v>0</v>
      </c>
      <c r="DH28" s="1067"/>
      <c r="DI28" s="1067"/>
      <c r="DJ28" s="1067"/>
      <c r="DK28" s="1068"/>
      <c r="DL28" s="1066">
        <v>0</v>
      </c>
      <c r="DM28" s="1067"/>
      <c r="DN28" s="1067"/>
      <c r="DO28" s="1067"/>
      <c r="DP28" s="1068"/>
      <c r="DQ28" s="1066">
        <v>0</v>
      </c>
      <c r="DR28" s="1067"/>
      <c r="DS28" s="1067"/>
      <c r="DT28" s="1067"/>
      <c r="DU28" s="1068"/>
      <c r="DV28" s="1069" t="s">
        <v>656</v>
      </c>
      <c r="DW28" s="1070"/>
      <c r="DX28" s="1070"/>
      <c r="DY28" s="1070"/>
      <c r="DZ28" s="1071"/>
      <c r="EA28" s="230"/>
    </row>
    <row r="29" spans="1:131" ht="26.25" customHeight="1" x14ac:dyDescent="0.15">
      <c r="A29" s="242">
        <v>2</v>
      </c>
      <c r="B29" s="1050" t="s">
        <v>578</v>
      </c>
      <c r="C29" s="1051"/>
      <c r="D29" s="1051"/>
      <c r="E29" s="1051"/>
      <c r="F29" s="1051"/>
      <c r="G29" s="1051"/>
      <c r="H29" s="1051"/>
      <c r="I29" s="1051"/>
      <c r="J29" s="1051"/>
      <c r="K29" s="1051"/>
      <c r="L29" s="1051"/>
      <c r="M29" s="1051"/>
      <c r="N29" s="1051"/>
      <c r="O29" s="1051"/>
      <c r="P29" s="1052"/>
      <c r="Q29" s="1058">
        <v>61536</v>
      </c>
      <c r="R29" s="1059"/>
      <c r="S29" s="1059"/>
      <c r="T29" s="1059"/>
      <c r="U29" s="1059"/>
      <c r="V29" s="1059">
        <v>59982</v>
      </c>
      <c r="W29" s="1059"/>
      <c r="X29" s="1059"/>
      <c r="Y29" s="1059"/>
      <c r="Z29" s="1059"/>
      <c r="AA29" s="1064">
        <v>1554</v>
      </c>
      <c r="AB29" s="1064"/>
      <c r="AC29" s="1064"/>
      <c r="AD29" s="1064"/>
      <c r="AE29" s="1072"/>
      <c r="AF29" s="1063">
        <v>1554</v>
      </c>
      <c r="AG29" s="1064"/>
      <c r="AH29" s="1064"/>
      <c r="AI29" s="1064"/>
      <c r="AJ29" s="1065"/>
      <c r="AK29" s="986">
        <v>30188</v>
      </c>
      <c r="AL29" s="990"/>
      <c r="AM29" s="990"/>
      <c r="AN29" s="990"/>
      <c r="AO29" s="990"/>
      <c r="AP29" s="990">
        <v>0</v>
      </c>
      <c r="AQ29" s="990"/>
      <c r="AR29" s="990"/>
      <c r="AS29" s="990"/>
      <c r="AT29" s="990"/>
      <c r="AU29" s="990">
        <v>0</v>
      </c>
      <c r="AV29" s="990"/>
      <c r="AW29" s="990"/>
      <c r="AX29" s="990"/>
      <c r="AY29" s="990"/>
      <c r="AZ29" s="990" t="s">
        <v>525</v>
      </c>
      <c r="BA29" s="990"/>
      <c r="BB29" s="990"/>
      <c r="BC29" s="990"/>
      <c r="BD29" s="990"/>
      <c r="BE29" s="987"/>
      <c r="BF29" s="987"/>
      <c r="BG29" s="987"/>
      <c r="BH29" s="987"/>
      <c r="BI29" s="988"/>
      <c r="BJ29" s="232"/>
      <c r="BK29" s="232"/>
      <c r="BL29" s="232"/>
      <c r="BM29" s="232"/>
      <c r="BN29" s="232"/>
      <c r="BO29" s="241"/>
      <c r="BP29" s="241"/>
      <c r="BQ29" s="238">
        <v>23</v>
      </c>
      <c r="BR29" s="239"/>
      <c r="BS29" s="1012" t="s">
        <v>657</v>
      </c>
      <c r="BT29" s="1013"/>
      <c r="BU29" s="1013"/>
      <c r="BV29" s="1013"/>
      <c r="BW29" s="1013"/>
      <c r="BX29" s="1013"/>
      <c r="BY29" s="1013"/>
      <c r="BZ29" s="1013"/>
      <c r="CA29" s="1013"/>
      <c r="CB29" s="1013"/>
      <c r="CC29" s="1013"/>
      <c r="CD29" s="1013"/>
      <c r="CE29" s="1013"/>
      <c r="CF29" s="1013"/>
      <c r="CG29" s="1034"/>
      <c r="CH29" s="1009">
        <v>93</v>
      </c>
      <c r="CI29" s="1010"/>
      <c r="CJ29" s="1010"/>
      <c r="CK29" s="1010"/>
      <c r="CL29" s="1011"/>
      <c r="CM29" s="1009">
        <v>1530</v>
      </c>
      <c r="CN29" s="1010"/>
      <c r="CO29" s="1010"/>
      <c r="CP29" s="1010"/>
      <c r="CQ29" s="1011"/>
      <c r="CR29" s="1066">
        <v>82</v>
      </c>
      <c r="CS29" s="1067"/>
      <c r="CT29" s="1067"/>
      <c r="CU29" s="1067"/>
      <c r="CV29" s="1068"/>
      <c r="CW29" s="1066">
        <v>0</v>
      </c>
      <c r="CX29" s="1067"/>
      <c r="CY29" s="1067"/>
      <c r="CZ29" s="1067"/>
      <c r="DA29" s="1068"/>
      <c r="DB29" s="1066">
        <v>0</v>
      </c>
      <c r="DC29" s="1067"/>
      <c r="DD29" s="1067"/>
      <c r="DE29" s="1067"/>
      <c r="DF29" s="1068"/>
      <c r="DG29" s="1066">
        <v>0</v>
      </c>
      <c r="DH29" s="1067"/>
      <c r="DI29" s="1067"/>
      <c r="DJ29" s="1067"/>
      <c r="DK29" s="1068"/>
      <c r="DL29" s="1066">
        <v>0</v>
      </c>
      <c r="DM29" s="1067"/>
      <c r="DN29" s="1067"/>
      <c r="DO29" s="1067"/>
      <c r="DP29" s="1068"/>
      <c r="DQ29" s="1066">
        <v>0</v>
      </c>
      <c r="DR29" s="1067"/>
      <c r="DS29" s="1067"/>
      <c r="DT29" s="1067"/>
      <c r="DU29" s="1068"/>
      <c r="DV29" s="1069" t="s">
        <v>658</v>
      </c>
      <c r="DW29" s="1070"/>
      <c r="DX29" s="1070"/>
      <c r="DY29" s="1070"/>
      <c r="DZ29" s="1071"/>
      <c r="EA29" s="230"/>
    </row>
    <row r="30" spans="1:131" ht="26.25" customHeight="1" x14ac:dyDescent="0.15">
      <c r="A30" s="242">
        <v>3</v>
      </c>
      <c r="B30" s="1050" t="s">
        <v>576</v>
      </c>
      <c r="C30" s="1051"/>
      <c r="D30" s="1051"/>
      <c r="E30" s="1051"/>
      <c r="F30" s="1051"/>
      <c r="G30" s="1051"/>
      <c r="H30" s="1051"/>
      <c r="I30" s="1051"/>
      <c r="J30" s="1051"/>
      <c r="K30" s="1051"/>
      <c r="L30" s="1051"/>
      <c r="M30" s="1051"/>
      <c r="N30" s="1051"/>
      <c r="O30" s="1051"/>
      <c r="P30" s="1052"/>
      <c r="Q30" s="1058">
        <v>212437</v>
      </c>
      <c r="R30" s="1059"/>
      <c r="S30" s="1059"/>
      <c r="T30" s="1059"/>
      <c r="U30" s="1059"/>
      <c r="V30" s="1059">
        <v>206141</v>
      </c>
      <c r="W30" s="1059"/>
      <c r="X30" s="1059"/>
      <c r="Y30" s="1059"/>
      <c r="Z30" s="1059"/>
      <c r="AA30" s="1064">
        <v>6296</v>
      </c>
      <c r="AB30" s="1064"/>
      <c r="AC30" s="1064"/>
      <c r="AD30" s="1064"/>
      <c r="AE30" s="1072"/>
      <c r="AF30" s="1063">
        <v>6296</v>
      </c>
      <c r="AG30" s="1064"/>
      <c r="AH30" s="1064"/>
      <c r="AI30" s="1064"/>
      <c r="AJ30" s="1065"/>
      <c r="AK30" s="986">
        <v>34120</v>
      </c>
      <c r="AL30" s="990"/>
      <c r="AM30" s="990"/>
      <c r="AN30" s="990"/>
      <c r="AO30" s="990"/>
      <c r="AP30" s="990">
        <v>0</v>
      </c>
      <c r="AQ30" s="990"/>
      <c r="AR30" s="990"/>
      <c r="AS30" s="990"/>
      <c r="AT30" s="990"/>
      <c r="AU30" s="990">
        <v>0</v>
      </c>
      <c r="AV30" s="990"/>
      <c r="AW30" s="990"/>
      <c r="AX30" s="990"/>
      <c r="AY30" s="990"/>
      <c r="AZ30" s="990" t="s">
        <v>525</v>
      </c>
      <c r="BA30" s="990"/>
      <c r="BB30" s="990"/>
      <c r="BC30" s="990"/>
      <c r="BD30" s="990"/>
      <c r="BE30" s="987"/>
      <c r="BF30" s="987"/>
      <c r="BG30" s="987"/>
      <c r="BH30" s="987"/>
      <c r="BI30" s="988"/>
      <c r="BJ30" s="232"/>
      <c r="BK30" s="232"/>
      <c r="BL30" s="232"/>
      <c r="BM30" s="232"/>
      <c r="BN30" s="232"/>
      <c r="BO30" s="241"/>
      <c r="BP30" s="241"/>
      <c r="BQ30" s="238">
        <v>24</v>
      </c>
      <c r="BR30" s="239"/>
      <c r="BS30" s="1012" t="s">
        <v>659</v>
      </c>
      <c r="BT30" s="1013"/>
      <c r="BU30" s="1013"/>
      <c r="BV30" s="1013"/>
      <c r="BW30" s="1013"/>
      <c r="BX30" s="1013"/>
      <c r="BY30" s="1013"/>
      <c r="BZ30" s="1013"/>
      <c r="CA30" s="1013"/>
      <c r="CB30" s="1013"/>
      <c r="CC30" s="1013"/>
      <c r="CD30" s="1013"/>
      <c r="CE30" s="1013"/>
      <c r="CF30" s="1013"/>
      <c r="CG30" s="1034"/>
      <c r="CH30" s="1009">
        <v>258</v>
      </c>
      <c r="CI30" s="1010"/>
      <c r="CJ30" s="1010"/>
      <c r="CK30" s="1010"/>
      <c r="CL30" s="1011"/>
      <c r="CM30" s="1009">
        <v>4743</v>
      </c>
      <c r="CN30" s="1010"/>
      <c r="CO30" s="1010"/>
      <c r="CP30" s="1010"/>
      <c r="CQ30" s="1011"/>
      <c r="CR30" s="1066">
        <v>100</v>
      </c>
      <c r="CS30" s="1067"/>
      <c r="CT30" s="1067"/>
      <c r="CU30" s="1067"/>
      <c r="CV30" s="1068"/>
      <c r="CW30" s="1066">
        <v>0</v>
      </c>
      <c r="CX30" s="1067"/>
      <c r="CY30" s="1067"/>
      <c r="CZ30" s="1067"/>
      <c r="DA30" s="1068"/>
      <c r="DB30" s="1066">
        <v>0</v>
      </c>
      <c r="DC30" s="1067"/>
      <c r="DD30" s="1067"/>
      <c r="DE30" s="1067"/>
      <c r="DF30" s="1068"/>
      <c r="DG30" s="1066">
        <v>0</v>
      </c>
      <c r="DH30" s="1067"/>
      <c r="DI30" s="1067"/>
      <c r="DJ30" s="1067"/>
      <c r="DK30" s="1068"/>
      <c r="DL30" s="1066">
        <v>0</v>
      </c>
      <c r="DM30" s="1067"/>
      <c r="DN30" s="1067"/>
      <c r="DO30" s="1067"/>
      <c r="DP30" s="1068"/>
      <c r="DQ30" s="1066">
        <v>0</v>
      </c>
      <c r="DR30" s="1067"/>
      <c r="DS30" s="1067"/>
      <c r="DT30" s="1067"/>
      <c r="DU30" s="1068"/>
      <c r="DV30" s="1069" t="s">
        <v>634</v>
      </c>
      <c r="DW30" s="1070"/>
      <c r="DX30" s="1070"/>
      <c r="DY30" s="1070"/>
      <c r="DZ30" s="1071"/>
      <c r="EA30" s="230"/>
    </row>
    <row r="31" spans="1:131" ht="26.25" customHeight="1" x14ac:dyDescent="0.15">
      <c r="A31" s="242">
        <v>4</v>
      </c>
      <c r="B31" s="1050" t="s">
        <v>595</v>
      </c>
      <c r="C31" s="1051"/>
      <c r="D31" s="1051"/>
      <c r="E31" s="1051"/>
      <c r="F31" s="1051"/>
      <c r="G31" s="1051"/>
      <c r="H31" s="1051"/>
      <c r="I31" s="1051"/>
      <c r="J31" s="1051"/>
      <c r="K31" s="1051"/>
      <c r="L31" s="1051"/>
      <c r="M31" s="1051"/>
      <c r="N31" s="1051"/>
      <c r="O31" s="1051"/>
      <c r="P31" s="1052"/>
      <c r="Q31" s="1058">
        <v>7328</v>
      </c>
      <c r="R31" s="1059"/>
      <c r="S31" s="1059"/>
      <c r="T31" s="1059"/>
      <c r="U31" s="1059"/>
      <c r="V31" s="1059">
        <v>7328</v>
      </c>
      <c r="W31" s="1059"/>
      <c r="X31" s="1059"/>
      <c r="Y31" s="1059"/>
      <c r="Z31" s="1059"/>
      <c r="AA31" s="1064">
        <v>0</v>
      </c>
      <c r="AB31" s="1064"/>
      <c r="AC31" s="1064"/>
      <c r="AD31" s="1064"/>
      <c r="AE31" s="1072"/>
      <c r="AF31" s="1063">
        <v>0</v>
      </c>
      <c r="AG31" s="1064"/>
      <c r="AH31" s="1064"/>
      <c r="AI31" s="1064"/>
      <c r="AJ31" s="1065"/>
      <c r="AK31" s="986">
        <v>2669</v>
      </c>
      <c r="AL31" s="990"/>
      <c r="AM31" s="990"/>
      <c r="AN31" s="990"/>
      <c r="AO31" s="990"/>
      <c r="AP31" s="990">
        <v>15695</v>
      </c>
      <c r="AQ31" s="990"/>
      <c r="AR31" s="990"/>
      <c r="AS31" s="990"/>
      <c r="AT31" s="990"/>
      <c r="AU31" s="1062">
        <v>9370</v>
      </c>
      <c r="AV31" s="1062"/>
      <c r="AW31" s="1062"/>
      <c r="AX31" s="1062"/>
      <c r="AY31" s="1062"/>
      <c r="AZ31" s="990" t="s">
        <v>525</v>
      </c>
      <c r="BA31" s="990"/>
      <c r="BB31" s="990"/>
      <c r="BC31" s="990"/>
      <c r="BD31" s="990"/>
      <c r="BE31" s="987" t="s">
        <v>596</v>
      </c>
      <c r="BF31" s="987"/>
      <c r="BG31" s="987"/>
      <c r="BH31" s="987"/>
      <c r="BI31" s="988"/>
      <c r="BJ31" s="232"/>
      <c r="BK31" s="232"/>
      <c r="BL31" s="232"/>
      <c r="BM31" s="232"/>
      <c r="BN31" s="232"/>
      <c r="BO31" s="241"/>
      <c r="BP31" s="241"/>
      <c r="BQ31" s="238">
        <v>25</v>
      </c>
      <c r="BR31" s="239" t="s">
        <v>623</v>
      </c>
      <c r="BS31" s="1012" t="s">
        <v>660</v>
      </c>
      <c r="BT31" s="1013"/>
      <c r="BU31" s="1013"/>
      <c r="BV31" s="1013"/>
      <c r="BW31" s="1013"/>
      <c r="BX31" s="1013"/>
      <c r="BY31" s="1013"/>
      <c r="BZ31" s="1013"/>
      <c r="CA31" s="1013"/>
      <c r="CB31" s="1013"/>
      <c r="CC31" s="1013"/>
      <c r="CD31" s="1013"/>
      <c r="CE31" s="1013"/>
      <c r="CF31" s="1013"/>
      <c r="CG31" s="1034"/>
      <c r="CH31" s="1009">
        <v>195</v>
      </c>
      <c r="CI31" s="1010"/>
      <c r="CJ31" s="1010"/>
      <c r="CK31" s="1010"/>
      <c r="CL31" s="1011"/>
      <c r="CM31" s="1009">
        <v>4127</v>
      </c>
      <c r="CN31" s="1010"/>
      <c r="CO31" s="1010"/>
      <c r="CP31" s="1010"/>
      <c r="CQ31" s="1011"/>
      <c r="CR31" s="1066">
        <v>50</v>
      </c>
      <c r="CS31" s="1067"/>
      <c r="CT31" s="1067"/>
      <c r="CU31" s="1067"/>
      <c r="CV31" s="1068"/>
      <c r="CW31" s="1066">
        <v>0</v>
      </c>
      <c r="CX31" s="1067"/>
      <c r="CY31" s="1067"/>
      <c r="CZ31" s="1067"/>
      <c r="DA31" s="1068"/>
      <c r="DB31" s="1066">
        <v>12869</v>
      </c>
      <c r="DC31" s="1067"/>
      <c r="DD31" s="1067"/>
      <c r="DE31" s="1067"/>
      <c r="DF31" s="1068"/>
      <c r="DG31" s="1066">
        <v>0</v>
      </c>
      <c r="DH31" s="1067"/>
      <c r="DI31" s="1067"/>
      <c r="DJ31" s="1067"/>
      <c r="DK31" s="1068"/>
      <c r="DL31" s="1066">
        <v>0</v>
      </c>
      <c r="DM31" s="1067"/>
      <c r="DN31" s="1067"/>
      <c r="DO31" s="1067"/>
      <c r="DP31" s="1068"/>
      <c r="DQ31" s="1066">
        <v>0</v>
      </c>
      <c r="DR31" s="1067"/>
      <c r="DS31" s="1067"/>
      <c r="DT31" s="1067"/>
      <c r="DU31" s="1068"/>
      <c r="DV31" s="1069" t="s">
        <v>634</v>
      </c>
      <c r="DW31" s="1070"/>
      <c r="DX31" s="1070"/>
      <c r="DY31" s="1070"/>
      <c r="DZ31" s="1071"/>
      <c r="EA31" s="230"/>
    </row>
    <row r="32" spans="1:131" ht="26.25" customHeight="1" x14ac:dyDescent="0.15">
      <c r="A32" s="242">
        <v>5</v>
      </c>
      <c r="B32" s="1050" t="s">
        <v>597</v>
      </c>
      <c r="C32" s="1051"/>
      <c r="D32" s="1051"/>
      <c r="E32" s="1051"/>
      <c r="F32" s="1051"/>
      <c r="G32" s="1051"/>
      <c r="H32" s="1051"/>
      <c r="I32" s="1051"/>
      <c r="J32" s="1051"/>
      <c r="K32" s="1051"/>
      <c r="L32" s="1051"/>
      <c r="M32" s="1051"/>
      <c r="N32" s="1051"/>
      <c r="O32" s="1051"/>
      <c r="P32" s="1052"/>
      <c r="Q32" s="1058">
        <v>581</v>
      </c>
      <c r="R32" s="1059"/>
      <c r="S32" s="1059"/>
      <c r="T32" s="1059"/>
      <c r="U32" s="1059"/>
      <c r="V32" s="1059">
        <v>581</v>
      </c>
      <c r="W32" s="1059"/>
      <c r="X32" s="1059"/>
      <c r="Y32" s="1059"/>
      <c r="Z32" s="1059"/>
      <c r="AA32" s="1064">
        <v>0</v>
      </c>
      <c r="AB32" s="1064"/>
      <c r="AC32" s="1064"/>
      <c r="AD32" s="1064"/>
      <c r="AE32" s="1072"/>
      <c r="AF32" s="1063">
        <v>0</v>
      </c>
      <c r="AG32" s="1064"/>
      <c r="AH32" s="1064"/>
      <c r="AI32" s="1064"/>
      <c r="AJ32" s="1065"/>
      <c r="AK32" s="986">
        <v>234</v>
      </c>
      <c r="AL32" s="990"/>
      <c r="AM32" s="990"/>
      <c r="AN32" s="990"/>
      <c r="AO32" s="990"/>
      <c r="AP32" s="990">
        <v>5849</v>
      </c>
      <c r="AQ32" s="990"/>
      <c r="AR32" s="990"/>
      <c r="AS32" s="990"/>
      <c r="AT32" s="990"/>
      <c r="AU32" s="1062">
        <v>0</v>
      </c>
      <c r="AV32" s="1062"/>
      <c r="AW32" s="1062"/>
      <c r="AX32" s="1062"/>
      <c r="AY32" s="1062"/>
      <c r="AZ32" s="990" t="s">
        <v>525</v>
      </c>
      <c r="BA32" s="990"/>
      <c r="BB32" s="990"/>
      <c r="BC32" s="990"/>
      <c r="BD32" s="990"/>
      <c r="BE32" s="987" t="s">
        <v>596</v>
      </c>
      <c r="BF32" s="987"/>
      <c r="BG32" s="987"/>
      <c r="BH32" s="987"/>
      <c r="BI32" s="988"/>
      <c r="BJ32" s="232"/>
      <c r="BK32" s="232"/>
      <c r="BL32" s="232"/>
      <c r="BM32" s="232"/>
      <c r="BN32" s="232"/>
      <c r="BO32" s="241"/>
      <c r="BP32" s="241"/>
      <c r="BQ32" s="238">
        <v>26</v>
      </c>
      <c r="BR32" s="239" t="s">
        <v>623</v>
      </c>
      <c r="BS32" s="1012" t="s">
        <v>661</v>
      </c>
      <c r="BT32" s="1013"/>
      <c r="BU32" s="1013"/>
      <c r="BV32" s="1013"/>
      <c r="BW32" s="1013"/>
      <c r="BX32" s="1013"/>
      <c r="BY32" s="1013"/>
      <c r="BZ32" s="1013"/>
      <c r="CA32" s="1013"/>
      <c r="CB32" s="1013"/>
      <c r="CC32" s="1013"/>
      <c r="CD32" s="1013"/>
      <c r="CE32" s="1013"/>
      <c r="CF32" s="1013"/>
      <c r="CG32" s="1034"/>
      <c r="CH32" s="1009">
        <v>-23</v>
      </c>
      <c r="CI32" s="1010"/>
      <c r="CJ32" s="1010"/>
      <c r="CK32" s="1010"/>
      <c r="CL32" s="1011"/>
      <c r="CM32" s="1009">
        <v>1528</v>
      </c>
      <c r="CN32" s="1010"/>
      <c r="CO32" s="1010"/>
      <c r="CP32" s="1010"/>
      <c r="CQ32" s="1011"/>
      <c r="CR32" s="1066">
        <v>20</v>
      </c>
      <c r="CS32" s="1067"/>
      <c r="CT32" s="1067"/>
      <c r="CU32" s="1067"/>
      <c r="CV32" s="1068"/>
      <c r="CW32" s="1066">
        <v>1</v>
      </c>
      <c r="CX32" s="1067"/>
      <c r="CY32" s="1067"/>
      <c r="CZ32" s="1067"/>
      <c r="DA32" s="1068"/>
      <c r="DB32" s="1066">
        <v>0</v>
      </c>
      <c r="DC32" s="1067"/>
      <c r="DD32" s="1067"/>
      <c r="DE32" s="1067"/>
      <c r="DF32" s="1068"/>
      <c r="DG32" s="1066">
        <v>0</v>
      </c>
      <c r="DH32" s="1067"/>
      <c r="DI32" s="1067"/>
      <c r="DJ32" s="1067"/>
      <c r="DK32" s="1068"/>
      <c r="DL32" s="1066">
        <v>0</v>
      </c>
      <c r="DM32" s="1067"/>
      <c r="DN32" s="1067"/>
      <c r="DO32" s="1067"/>
      <c r="DP32" s="1068"/>
      <c r="DQ32" s="1066">
        <v>0</v>
      </c>
      <c r="DR32" s="1067"/>
      <c r="DS32" s="1067"/>
      <c r="DT32" s="1067"/>
      <c r="DU32" s="1068"/>
      <c r="DV32" s="1069" t="s">
        <v>634</v>
      </c>
      <c r="DW32" s="1070"/>
      <c r="DX32" s="1070"/>
      <c r="DY32" s="1070"/>
      <c r="DZ32" s="1071"/>
      <c r="EA32" s="230"/>
    </row>
    <row r="33" spans="1:131" ht="26.25" customHeight="1" x14ac:dyDescent="0.15">
      <c r="A33" s="242">
        <v>6</v>
      </c>
      <c r="B33" s="1050" t="s">
        <v>598</v>
      </c>
      <c r="C33" s="1051"/>
      <c r="D33" s="1051"/>
      <c r="E33" s="1051"/>
      <c r="F33" s="1051"/>
      <c r="G33" s="1051"/>
      <c r="H33" s="1051"/>
      <c r="I33" s="1051"/>
      <c r="J33" s="1051"/>
      <c r="K33" s="1051"/>
      <c r="L33" s="1051"/>
      <c r="M33" s="1051"/>
      <c r="N33" s="1051"/>
      <c r="O33" s="1051"/>
      <c r="P33" s="1052"/>
      <c r="Q33" s="1058">
        <v>685</v>
      </c>
      <c r="R33" s="1059"/>
      <c r="S33" s="1059"/>
      <c r="T33" s="1059"/>
      <c r="U33" s="1059"/>
      <c r="V33" s="1059">
        <v>685</v>
      </c>
      <c r="W33" s="1059"/>
      <c r="X33" s="1059"/>
      <c r="Y33" s="1059"/>
      <c r="Z33" s="1059"/>
      <c r="AA33" s="1064">
        <v>0</v>
      </c>
      <c r="AB33" s="1064"/>
      <c r="AC33" s="1064"/>
      <c r="AD33" s="1064"/>
      <c r="AE33" s="1072"/>
      <c r="AF33" s="1063">
        <v>0</v>
      </c>
      <c r="AG33" s="1064"/>
      <c r="AH33" s="1064"/>
      <c r="AI33" s="1064"/>
      <c r="AJ33" s="1065"/>
      <c r="AK33" s="986">
        <v>486</v>
      </c>
      <c r="AL33" s="990"/>
      <c r="AM33" s="990"/>
      <c r="AN33" s="990"/>
      <c r="AO33" s="990"/>
      <c r="AP33" s="990">
        <v>503</v>
      </c>
      <c r="AQ33" s="990"/>
      <c r="AR33" s="990"/>
      <c r="AS33" s="990"/>
      <c r="AT33" s="990"/>
      <c r="AU33" s="1062">
        <v>197</v>
      </c>
      <c r="AV33" s="1062"/>
      <c r="AW33" s="1062"/>
      <c r="AX33" s="1062"/>
      <c r="AY33" s="1062"/>
      <c r="AZ33" s="990" t="s">
        <v>525</v>
      </c>
      <c r="BA33" s="990"/>
      <c r="BB33" s="990"/>
      <c r="BC33" s="990"/>
      <c r="BD33" s="990"/>
      <c r="BE33" s="987" t="s">
        <v>596</v>
      </c>
      <c r="BF33" s="987"/>
      <c r="BG33" s="987"/>
      <c r="BH33" s="987"/>
      <c r="BI33" s="988"/>
      <c r="BJ33" s="232"/>
      <c r="BK33" s="232"/>
      <c r="BL33" s="232"/>
      <c r="BM33" s="232"/>
      <c r="BN33" s="232"/>
      <c r="BO33" s="241"/>
      <c r="BP33" s="241"/>
      <c r="BQ33" s="238">
        <v>27</v>
      </c>
      <c r="BR33" s="239" t="s">
        <v>623</v>
      </c>
      <c r="BS33" s="1012" t="s">
        <v>662</v>
      </c>
      <c r="BT33" s="1013"/>
      <c r="BU33" s="1013"/>
      <c r="BV33" s="1013"/>
      <c r="BW33" s="1013"/>
      <c r="BX33" s="1013"/>
      <c r="BY33" s="1013"/>
      <c r="BZ33" s="1013"/>
      <c r="CA33" s="1013"/>
      <c r="CB33" s="1013"/>
      <c r="CC33" s="1013"/>
      <c r="CD33" s="1013"/>
      <c r="CE33" s="1013"/>
      <c r="CF33" s="1013"/>
      <c r="CG33" s="1034"/>
      <c r="CH33" s="1009">
        <v>0</v>
      </c>
      <c r="CI33" s="1010"/>
      <c r="CJ33" s="1010"/>
      <c r="CK33" s="1010"/>
      <c r="CL33" s="1011"/>
      <c r="CM33" s="1009">
        <v>320003</v>
      </c>
      <c r="CN33" s="1010"/>
      <c r="CO33" s="1010"/>
      <c r="CP33" s="1010"/>
      <c r="CQ33" s="1011"/>
      <c r="CR33" s="1066">
        <v>160001</v>
      </c>
      <c r="CS33" s="1067"/>
      <c r="CT33" s="1067"/>
      <c r="CU33" s="1067"/>
      <c r="CV33" s="1068"/>
      <c r="CW33" s="1066">
        <v>0</v>
      </c>
      <c r="CX33" s="1067"/>
      <c r="CY33" s="1067"/>
      <c r="CZ33" s="1067"/>
      <c r="DA33" s="1068"/>
      <c r="DB33" s="1066">
        <v>23309</v>
      </c>
      <c r="DC33" s="1067"/>
      <c r="DD33" s="1067"/>
      <c r="DE33" s="1067"/>
      <c r="DF33" s="1068"/>
      <c r="DG33" s="1066">
        <v>258930</v>
      </c>
      <c r="DH33" s="1067"/>
      <c r="DI33" s="1067"/>
      <c r="DJ33" s="1067"/>
      <c r="DK33" s="1068"/>
      <c r="DL33" s="1066">
        <v>0</v>
      </c>
      <c r="DM33" s="1067"/>
      <c r="DN33" s="1067"/>
      <c r="DO33" s="1067"/>
      <c r="DP33" s="1068"/>
      <c r="DQ33" s="1066">
        <v>0</v>
      </c>
      <c r="DR33" s="1067"/>
      <c r="DS33" s="1067"/>
      <c r="DT33" s="1067"/>
      <c r="DU33" s="1068"/>
      <c r="DV33" s="1069" t="s">
        <v>663</v>
      </c>
      <c r="DW33" s="1070"/>
      <c r="DX33" s="1070"/>
      <c r="DY33" s="1070"/>
      <c r="DZ33" s="1071"/>
      <c r="EA33" s="230"/>
    </row>
    <row r="34" spans="1:131" ht="26.25" customHeight="1" x14ac:dyDescent="0.15">
      <c r="A34" s="242">
        <v>7</v>
      </c>
      <c r="B34" s="1050" t="s">
        <v>599</v>
      </c>
      <c r="C34" s="1051"/>
      <c r="D34" s="1051"/>
      <c r="E34" s="1051"/>
      <c r="F34" s="1051"/>
      <c r="G34" s="1051"/>
      <c r="H34" s="1051"/>
      <c r="I34" s="1051"/>
      <c r="J34" s="1051"/>
      <c r="K34" s="1051"/>
      <c r="L34" s="1051"/>
      <c r="M34" s="1051"/>
      <c r="N34" s="1051"/>
      <c r="O34" s="1051"/>
      <c r="P34" s="1052"/>
      <c r="Q34" s="1058">
        <v>492</v>
      </c>
      <c r="R34" s="1059"/>
      <c r="S34" s="1059"/>
      <c r="T34" s="1059"/>
      <c r="U34" s="1059"/>
      <c r="V34" s="1059">
        <v>2172</v>
      </c>
      <c r="W34" s="1059"/>
      <c r="X34" s="1059"/>
      <c r="Y34" s="1059"/>
      <c r="Z34" s="1059"/>
      <c r="AA34" s="1059">
        <v>-1680</v>
      </c>
      <c r="AB34" s="1059"/>
      <c r="AC34" s="1059"/>
      <c r="AD34" s="1059"/>
      <c r="AE34" s="1060"/>
      <c r="AF34" s="1063">
        <v>1027</v>
      </c>
      <c r="AG34" s="1064"/>
      <c r="AH34" s="1064"/>
      <c r="AI34" s="1064"/>
      <c r="AJ34" s="1065"/>
      <c r="AK34" s="986">
        <v>294</v>
      </c>
      <c r="AL34" s="990"/>
      <c r="AM34" s="990"/>
      <c r="AN34" s="990"/>
      <c r="AO34" s="990"/>
      <c r="AP34" s="990">
        <v>569</v>
      </c>
      <c r="AQ34" s="990"/>
      <c r="AR34" s="990"/>
      <c r="AS34" s="990"/>
      <c r="AT34" s="990"/>
      <c r="AU34" s="1062">
        <v>349</v>
      </c>
      <c r="AV34" s="1062"/>
      <c r="AW34" s="1062"/>
      <c r="AX34" s="1062"/>
      <c r="AY34" s="1062"/>
      <c r="AZ34" s="990" t="s">
        <v>525</v>
      </c>
      <c r="BA34" s="990"/>
      <c r="BB34" s="990"/>
      <c r="BC34" s="990"/>
      <c r="BD34" s="990"/>
      <c r="BE34" s="987" t="s">
        <v>600</v>
      </c>
      <c r="BF34" s="987"/>
      <c r="BG34" s="987"/>
      <c r="BH34" s="987"/>
      <c r="BI34" s="988"/>
      <c r="BJ34" s="232"/>
      <c r="BK34" s="232"/>
      <c r="BL34" s="232"/>
      <c r="BM34" s="232"/>
      <c r="BN34" s="232"/>
      <c r="BO34" s="241"/>
      <c r="BP34" s="241"/>
      <c r="BQ34" s="238">
        <v>28</v>
      </c>
      <c r="BR34" s="239" t="s">
        <v>623</v>
      </c>
      <c r="BS34" s="1012" t="s">
        <v>664</v>
      </c>
      <c r="BT34" s="1013"/>
      <c r="BU34" s="1013"/>
      <c r="BV34" s="1013"/>
      <c r="BW34" s="1013"/>
      <c r="BX34" s="1013"/>
      <c r="BY34" s="1013"/>
      <c r="BZ34" s="1013"/>
      <c r="CA34" s="1013"/>
      <c r="CB34" s="1013"/>
      <c r="CC34" s="1013"/>
      <c r="CD34" s="1013"/>
      <c r="CE34" s="1013"/>
      <c r="CF34" s="1013"/>
      <c r="CG34" s="1034"/>
      <c r="CH34" s="1009">
        <v>5301</v>
      </c>
      <c r="CI34" s="1010"/>
      <c r="CJ34" s="1010"/>
      <c r="CK34" s="1010"/>
      <c r="CL34" s="1011"/>
      <c r="CM34" s="1009">
        <v>102060</v>
      </c>
      <c r="CN34" s="1010"/>
      <c r="CO34" s="1010"/>
      <c r="CP34" s="1010"/>
      <c r="CQ34" s="1011"/>
      <c r="CR34" s="1066">
        <v>111388</v>
      </c>
      <c r="CS34" s="1067"/>
      <c r="CT34" s="1067"/>
      <c r="CU34" s="1067"/>
      <c r="CV34" s="1068"/>
      <c r="CW34" s="1066">
        <v>12275</v>
      </c>
      <c r="CX34" s="1067"/>
      <c r="CY34" s="1067"/>
      <c r="CZ34" s="1067"/>
      <c r="DA34" s="1068"/>
      <c r="DB34" s="1066">
        <v>5090</v>
      </c>
      <c r="DC34" s="1067"/>
      <c r="DD34" s="1067"/>
      <c r="DE34" s="1067"/>
      <c r="DF34" s="1068"/>
      <c r="DG34" s="1066">
        <v>0</v>
      </c>
      <c r="DH34" s="1067"/>
      <c r="DI34" s="1067"/>
      <c r="DJ34" s="1067"/>
      <c r="DK34" s="1068"/>
      <c r="DL34" s="1066">
        <v>0</v>
      </c>
      <c r="DM34" s="1067"/>
      <c r="DN34" s="1067"/>
      <c r="DO34" s="1067"/>
      <c r="DP34" s="1068"/>
      <c r="DQ34" s="1066">
        <v>0</v>
      </c>
      <c r="DR34" s="1067"/>
      <c r="DS34" s="1067"/>
      <c r="DT34" s="1067"/>
      <c r="DU34" s="1068"/>
      <c r="DV34" s="1069" t="s">
        <v>619</v>
      </c>
      <c r="DW34" s="1070"/>
      <c r="DX34" s="1070"/>
      <c r="DY34" s="1070"/>
      <c r="DZ34" s="1071"/>
      <c r="EA34" s="230"/>
    </row>
    <row r="35" spans="1:131" ht="26.25" customHeight="1" x14ac:dyDescent="0.15">
      <c r="A35" s="242">
        <v>8</v>
      </c>
      <c r="B35" s="1050" t="s">
        <v>601</v>
      </c>
      <c r="C35" s="1051"/>
      <c r="D35" s="1051"/>
      <c r="E35" s="1051"/>
      <c r="F35" s="1051"/>
      <c r="G35" s="1051"/>
      <c r="H35" s="1051"/>
      <c r="I35" s="1051"/>
      <c r="J35" s="1051"/>
      <c r="K35" s="1051"/>
      <c r="L35" s="1051"/>
      <c r="M35" s="1051"/>
      <c r="N35" s="1051"/>
      <c r="O35" s="1051"/>
      <c r="P35" s="1052"/>
      <c r="Q35" s="1058">
        <v>47292</v>
      </c>
      <c r="R35" s="1059"/>
      <c r="S35" s="1059"/>
      <c r="T35" s="1059"/>
      <c r="U35" s="1059"/>
      <c r="V35" s="1059">
        <v>47600</v>
      </c>
      <c r="W35" s="1059"/>
      <c r="X35" s="1059"/>
      <c r="Y35" s="1059"/>
      <c r="Z35" s="1059"/>
      <c r="AA35" s="1059">
        <v>-309</v>
      </c>
      <c r="AB35" s="1059"/>
      <c r="AC35" s="1059"/>
      <c r="AD35" s="1059"/>
      <c r="AE35" s="1060"/>
      <c r="AF35" s="1063">
        <v>26678</v>
      </c>
      <c r="AG35" s="1064"/>
      <c r="AH35" s="1064"/>
      <c r="AI35" s="1064"/>
      <c r="AJ35" s="1065"/>
      <c r="AK35" s="986">
        <v>315</v>
      </c>
      <c r="AL35" s="990"/>
      <c r="AM35" s="990"/>
      <c r="AN35" s="990"/>
      <c r="AO35" s="990"/>
      <c r="AP35" s="990">
        <v>74109</v>
      </c>
      <c r="AQ35" s="990"/>
      <c r="AR35" s="990"/>
      <c r="AS35" s="990"/>
      <c r="AT35" s="990"/>
      <c r="AU35" s="1062">
        <v>296</v>
      </c>
      <c r="AV35" s="1062"/>
      <c r="AW35" s="1062"/>
      <c r="AX35" s="1062"/>
      <c r="AY35" s="1062"/>
      <c r="AZ35" s="990" t="s">
        <v>525</v>
      </c>
      <c r="BA35" s="990"/>
      <c r="BB35" s="990"/>
      <c r="BC35" s="990"/>
      <c r="BD35" s="990"/>
      <c r="BE35" s="987" t="s">
        <v>600</v>
      </c>
      <c r="BF35" s="987"/>
      <c r="BG35" s="987"/>
      <c r="BH35" s="987"/>
      <c r="BI35" s="988"/>
      <c r="BJ35" s="232"/>
      <c r="BK35" s="232"/>
      <c r="BL35" s="232"/>
      <c r="BM35" s="232"/>
      <c r="BN35" s="232"/>
      <c r="BO35" s="241"/>
      <c r="BP35" s="241"/>
      <c r="BQ35" s="238">
        <v>29</v>
      </c>
      <c r="BR35" s="239"/>
      <c r="BS35" s="1012" t="s">
        <v>665</v>
      </c>
      <c r="BT35" s="1013"/>
      <c r="BU35" s="1013"/>
      <c r="BV35" s="1013"/>
      <c r="BW35" s="1013"/>
      <c r="BX35" s="1013"/>
      <c r="BY35" s="1013"/>
      <c r="BZ35" s="1013"/>
      <c r="CA35" s="1013"/>
      <c r="CB35" s="1013"/>
      <c r="CC35" s="1013"/>
      <c r="CD35" s="1013"/>
      <c r="CE35" s="1013"/>
      <c r="CF35" s="1013"/>
      <c r="CG35" s="1034"/>
      <c r="CH35" s="1009">
        <v>188</v>
      </c>
      <c r="CI35" s="1010"/>
      <c r="CJ35" s="1010"/>
      <c r="CK35" s="1010"/>
      <c r="CL35" s="1011"/>
      <c r="CM35" s="1009">
        <v>1776</v>
      </c>
      <c r="CN35" s="1010"/>
      <c r="CO35" s="1010"/>
      <c r="CP35" s="1010"/>
      <c r="CQ35" s="1011"/>
      <c r="CR35" s="1066">
        <v>600</v>
      </c>
      <c r="CS35" s="1067"/>
      <c r="CT35" s="1067"/>
      <c r="CU35" s="1067"/>
      <c r="CV35" s="1068"/>
      <c r="CW35" s="1066">
        <v>0</v>
      </c>
      <c r="CX35" s="1067"/>
      <c r="CY35" s="1067"/>
      <c r="CZ35" s="1067"/>
      <c r="DA35" s="1068"/>
      <c r="DB35" s="1066">
        <v>0</v>
      </c>
      <c r="DC35" s="1067"/>
      <c r="DD35" s="1067"/>
      <c r="DE35" s="1067"/>
      <c r="DF35" s="1068"/>
      <c r="DG35" s="1066">
        <v>0</v>
      </c>
      <c r="DH35" s="1067"/>
      <c r="DI35" s="1067"/>
      <c r="DJ35" s="1067"/>
      <c r="DK35" s="1068"/>
      <c r="DL35" s="1066">
        <v>0</v>
      </c>
      <c r="DM35" s="1067"/>
      <c r="DN35" s="1067"/>
      <c r="DO35" s="1067"/>
      <c r="DP35" s="1068"/>
      <c r="DQ35" s="1066">
        <v>0</v>
      </c>
      <c r="DR35" s="1067"/>
      <c r="DS35" s="1067"/>
      <c r="DT35" s="1067"/>
      <c r="DU35" s="1068"/>
      <c r="DV35" s="1069" t="s">
        <v>666</v>
      </c>
      <c r="DW35" s="1070"/>
      <c r="DX35" s="1070"/>
      <c r="DY35" s="1070"/>
      <c r="DZ35" s="1071"/>
      <c r="EA35" s="230"/>
    </row>
    <row r="36" spans="1:131" ht="26.25" customHeight="1" x14ac:dyDescent="0.15">
      <c r="A36" s="242">
        <v>9</v>
      </c>
      <c r="B36" s="1050" t="s">
        <v>602</v>
      </c>
      <c r="C36" s="1051"/>
      <c r="D36" s="1051"/>
      <c r="E36" s="1051"/>
      <c r="F36" s="1051"/>
      <c r="G36" s="1051"/>
      <c r="H36" s="1051"/>
      <c r="I36" s="1051"/>
      <c r="J36" s="1051"/>
      <c r="K36" s="1051"/>
      <c r="L36" s="1051"/>
      <c r="M36" s="1051"/>
      <c r="N36" s="1051"/>
      <c r="O36" s="1051"/>
      <c r="P36" s="1052"/>
      <c r="Q36" s="1058">
        <v>982</v>
      </c>
      <c r="R36" s="1059"/>
      <c r="S36" s="1059"/>
      <c r="T36" s="1059"/>
      <c r="U36" s="1059"/>
      <c r="V36" s="1059">
        <v>935</v>
      </c>
      <c r="W36" s="1059"/>
      <c r="X36" s="1059"/>
      <c r="Y36" s="1059"/>
      <c r="Z36" s="1059"/>
      <c r="AA36" s="1059">
        <v>47</v>
      </c>
      <c r="AB36" s="1059"/>
      <c r="AC36" s="1059"/>
      <c r="AD36" s="1059"/>
      <c r="AE36" s="1060"/>
      <c r="AF36" s="1063">
        <v>2589</v>
      </c>
      <c r="AG36" s="1064"/>
      <c r="AH36" s="1064"/>
      <c r="AI36" s="1064"/>
      <c r="AJ36" s="1065"/>
      <c r="AK36" s="986">
        <v>1</v>
      </c>
      <c r="AL36" s="990"/>
      <c r="AM36" s="990"/>
      <c r="AN36" s="990"/>
      <c r="AO36" s="990"/>
      <c r="AP36" s="990">
        <v>0</v>
      </c>
      <c r="AQ36" s="990"/>
      <c r="AR36" s="990"/>
      <c r="AS36" s="990"/>
      <c r="AT36" s="990"/>
      <c r="AU36" s="1062">
        <v>0</v>
      </c>
      <c r="AV36" s="1062"/>
      <c r="AW36" s="1062"/>
      <c r="AX36" s="1062"/>
      <c r="AY36" s="1062"/>
      <c r="AZ36" s="990" t="s">
        <v>525</v>
      </c>
      <c r="BA36" s="990"/>
      <c r="BB36" s="990"/>
      <c r="BC36" s="990"/>
      <c r="BD36" s="990"/>
      <c r="BE36" s="987" t="s">
        <v>600</v>
      </c>
      <c r="BF36" s="987"/>
      <c r="BG36" s="987"/>
      <c r="BH36" s="987"/>
      <c r="BI36" s="988"/>
      <c r="BJ36" s="232"/>
      <c r="BK36" s="232"/>
      <c r="BL36" s="232"/>
      <c r="BM36" s="232"/>
      <c r="BN36" s="232"/>
      <c r="BO36" s="241"/>
      <c r="BP36" s="241"/>
      <c r="BQ36" s="238">
        <v>30</v>
      </c>
      <c r="BR36" s="239"/>
      <c r="BS36" s="1012"/>
      <c r="BT36" s="1013"/>
      <c r="BU36" s="1013"/>
      <c r="BV36" s="1013"/>
      <c r="BW36" s="1013"/>
      <c r="BX36" s="1013"/>
      <c r="BY36" s="1013"/>
      <c r="BZ36" s="1013"/>
      <c r="CA36" s="1013"/>
      <c r="CB36" s="1013"/>
      <c r="CC36" s="1013"/>
      <c r="CD36" s="1013"/>
      <c r="CE36" s="1013"/>
      <c r="CF36" s="1013"/>
      <c r="CG36" s="1034"/>
      <c r="CH36" s="1009"/>
      <c r="CI36" s="1010"/>
      <c r="CJ36" s="1010"/>
      <c r="CK36" s="1010"/>
      <c r="CL36" s="1011"/>
      <c r="CM36" s="1009"/>
      <c r="CN36" s="1010"/>
      <c r="CO36" s="1010"/>
      <c r="CP36" s="1010"/>
      <c r="CQ36" s="1011"/>
      <c r="CR36" s="1009"/>
      <c r="CS36" s="1010"/>
      <c r="CT36" s="1010"/>
      <c r="CU36" s="1010"/>
      <c r="CV36" s="1011"/>
      <c r="CW36" s="1009"/>
      <c r="CX36" s="1010"/>
      <c r="CY36" s="1010"/>
      <c r="CZ36" s="1010"/>
      <c r="DA36" s="1011"/>
      <c r="DB36" s="1009"/>
      <c r="DC36" s="1010"/>
      <c r="DD36" s="1010"/>
      <c r="DE36" s="1010"/>
      <c r="DF36" s="1011"/>
      <c r="DG36" s="1009"/>
      <c r="DH36" s="1010"/>
      <c r="DI36" s="1010"/>
      <c r="DJ36" s="1010"/>
      <c r="DK36" s="1011"/>
      <c r="DL36" s="1009"/>
      <c r="DM36" s="1010"/>
      <c r="DN36" s="1010"/>
      <c r="DO36" s="1010"/>
      <c r="DP36" s="1011"/>
      <c r="DQ36" s="1009"/>
      <c r="DR36" s="1010"/>
      <c r="DS36" s="1010"/>
      <c r="DT36" s="1010"/>
      <c r="DU36" s="1011"/>
      <c r="DV36" s="1012"/>
      <c r="DW36" s="1013"/>
      <c r="DX36" s="1013"/>
      <c r="DY36" s="1013"/>
      <c r="DZ36" s="1014"/>
      <c r="EA36" s="230"/>
    </row>
    <row r="37" spans="1:131" ht="26.25" customHeight="1" x14ac:dyDescent="0.15">
      <c r="A37" s="242">
        <v>10</v>
      </c>
      <c r="B37" s="1050" t="s">
        <v>603</v>
      </c>
      <c r="C37" s="1051"/>
      <c r="D37" s="1051"/>
      <c r="E37" s="1051"/>
      <c r="F37" s="1051"/>
      <c r="G37" s="1051"/>
      <c r="H37" s="1051"/>
      <c r="I37" s="1051"/>
      <c r="J37" s="1051"/>
      <c r="K37" s="1051"/>
      <c r="L37" s="1051"/>
      <c r="M37" s="1051"/>
      <c r="N37" s="1051"/>
      <c r="O37" s="1051"/>
      <c r="P37" s="1052"/>
      <c r="Q37" s="1058">
        <v>73346</v>
      </c>
      <c r="R37" s="1059"/>
      <c r="S37" s="1059"/>
      <c r="T37" s="1059"/>
      <c r="U37" s="1059"/>
      <c r="V37" s="1059">
        <v>73214</v>
      </c>
      <c r="W37" s="1059"/>
      <c r="X37" s="1059"/>
      <c r="Y37" s="1059"/>
      <c r="Z37" s="1059"/>
      <c r="AA37" s="1059">
        <v>132</v>
      </c>
      <c r="AB37" s="1059"/>
      <c r="AC37" s="1059"/>
      <c r="AD37" s="1059"/>
      <c r="AE37" s="1060"/>
      <c r="AF37" s="1063">
        <v>26444</v>
      </c>
      <c r="AG37" s="1064"/>
      <c r="AH37" s="1064"/>
      <c r="AI37" s="1064"/>
      <c r="AJ37" s="1065"/>
      <c r="AK37" s="986">
        <v>35151</v>
      </c>
      <c r="AL37" s="990"/>
      <c r="AM37" s="990"/>
      <c r="AN37" s="990"/>
      <c r="AO37" s="990"/>
      <c r="AP37" s="990">
        <v>426407</v>
      </c>
      <c r="AQ37" s="990"/>
      <c r="AR37" s="990"/>
      <c r="AS37" s="990"/>
      <c r="AT37" s="990"/>
      <c r="AU37" s="1062">
        <v>331318</v>
      </c>
      <c r="AV37" s="1062"/>
      <c r="AW37" s="1062"/>
      <c r="AX37" s="1062"/>
      <c r="AY37" s="1062"/>
      <c r="AZ37" s="990" t="s">
        <v>525</v>
      </c>
      <c r="BA37" s="990"/>
      <c r="BB37" s="990"/>
      <c r="BC37" s="990"/>
      <c r="BD37" s="990"/>
      <c r="BE37" s="987" t="s">
        <v>600</v>
      </c>
      <c r="BF37" s="987"/>
      <c r="BG37" s="987"/>
      <c r="BH37" s="987"/>
      <c r="BI37" s="988"/>
      <c r="BJ37" s="232"/>
      <c r="BK37" s="232"/>
      <c r="BL37" s="232"/>
      <c r="BM37" s="232"/>
      <c r="BN37" s="232"/>
      <c r="BO37" s="241"/>
      <c r="BP37" s="241"/>
      <c r="BQ37" s="238">
        <v>31</v>
      </c>
      <c r="BR37" s="239"/>
      <c r="BS37" s="1012"/>
      <c r="BT37" s="1013"/>
      <c r="BU37" s="1013"/>
      <c r="BV37" s="1013"/>
      <c r="BW37" s="1013"/>
      <c r="BX37" s="1013"/>
      <c r="BY37" s="1013"/>
      <c r="BZ37" s="1013"/>
      <c r="CA37" s="1013"/>
      <c r="CB37" s="1013"/>
      <c r="CC37" s="1013"/>
      <c r="CD37" s="1013"/>
      <c r="CE37" s="1013"/>
      <c r="CF37" s="1013"/>
      <c r="CG37" s="1034"/>
      <c r="CH37" s="1009"/>
      <c r="CI37" s="1010"/>
      <c r="CJ37" s="1010"/>
      <c r="CK37" s="1010"/>
      <c r="CL37" s="1011"/>
      <c r="CM37" s="1009"/>
      <c r="CN37" s="1010"/>
      <c r="CO37" s="1010"/>
      <c r="CP37" s="1010"/>
      <c r="CQ37" s="1011"/>
      <c r="CR37" s="1009"/>
      <c r="CS37" s="1010"/>
      <c r="CT37" s="1010"/>
      <c r="CU37" s="1010"/>
      <c r="CV37" s="1011"/>
      <c r="CW37" s="1009"/>
      <c r="CX37" s="1010"/>
      <c r="CY37" s="1010"/>
      <c r="CZ37" s="1010"/>
      <c r="DA37" s="1011"/>
      <c r="DB37" s="1009"/>
      <c r="DC37" s="1010"/>
      <c r="DD37" s="1010"/>
      <c r="DE37" s="1010"/>
      <c r="DF37" s="1011"/>
      <c r="DG37" s="1009"/>
      <c r="DH37" s="1010"/>
      <c r="DI37" s="1010"/>
      <c r="DJ37" s="1010"/>
      <c r="DK37" s="1011"/>
      <c r="DL37" s="1009"/>
      <c r="DM37" s="1010"/>
      <c r="DN37" s="1010"/>
      <c r="DO37" s="1010"/>
      <c r="DP37" s="1011"/>
      <c r="DQ37" s="1009"/>
      <c r="DR37" s="1010"/>
      <c r="DS37" s="1010"/>
      <c r="DT37" s="1010"/>
      <c r="DU37" s="1011"/>
      <c r="DV37" s="1012"/>
      <c r="DW37" s="1013"/>
      <c r="DX37" s="1013"/>
      <c r="DY37" s="1013"/>
      <c r="DZ37" s="1014"/>
      <c r="EA37" s="230"/>
    </row>
    <row r="38" spans="1:131" ht="26.25" customHeight="1" x14ac:dyDescent="0.15">
      <c r="A38" s="242">
        <v>11</v>
      </c>
      <c r="B38" s="1050" t="s">
        <v>604</v>
      </c>
      <c r="C38" s="1051"/>
      <c r="D38" s="1051"/>
      <c r="E38" s="1051"/>
      <c r="F38" s="1051"/>
      <c r="G38" s="1051"/>
      <c r="H38" s="1051"/>
      <c r="I38" s="1051"/>
      <c r="J38" s="1051"/>
      <c r="K38" s="1051"/>
      <c r="L38" s="1051"/>
      <c r="M38" s="1051"/>
      <c r="N38" s="1051"/>
      <c r="O38" s="1051"/>
      <c r="P38" s="1052"/>
      <c r="Q38" s="1058">
        <v>24218</v>
      </c>
      <c r="R38" s="1059"/>
      <c r="S38" s="1059"/>
      <c r="T38" s="1059"/>
      <c r="U38" s="1059"/>
      <c r="V38" s="1059">
        <v>25102</v>
      </c>
      <c r="W38" s="1059"/>
      <c r="X38" s="1059"/>
      <c r="Y38" s="1059"/>
      <c r="Z38" s="1059"/>
      <c r="AA38" s="1059">
        <v>-884</v>
      </c>
      <c r="AB38" s="1059"/>
      <c r="AC38" s="1059"/>
      <c r="AD38" s="1059"/>
      <c r="AE38" s="1060"/>
      <c r="AF38" s="1063">
        <v>548</v>
      </c>
      <c r="AG38" s="1064"/>
      <c r="AH38" s="1064"/>
      <c r="AI38" s="1064"/>
      <c r="AJ38" s="1065"/>
      <c r="AK38" s="986">
        <v>4146</v>
      </c>
      <c r="AL38" s="990"/>
      <c r="AM38" s="990"/>
      <c r="AN38" s="990"/>
      <c r="AO38" s="990"/>
      <c r="AP38" s="990">
        <v>5635</v>
      </c>
      <c r="AQ38" s="990"/>
      <c r="AR38" s="990"/>
      <c r="AS38" s="990"/>
      <c r="AT38" s="990"/>
      <c r="AU38" s="1062">
        <v>2102</v>
      </c>
      <c r="AV38" s="1062"/>
      <c r="AW38" s="1062"/>
      <c r="AX38" s="1062"/>
      <c r="AY38" s="1062"/>
      <c r="AZ38" s="990" t="s">
        <v>525</v>
      </c>
      <c r="BA38" s="990"/>
      <c r="BB38" s="990"/>
      <c r="BC38" s="990"/>
      <c r="BD38" s="990"/>
      <c r="BE38" s="987" t="s">
        <v>600</v>
      </c>
      <c r="BF38" s="987"/>
      <c r="BG38" s="987"/>
      <c r="BH38" s="987"/>
      <c r="BI38" s="988"/>
      <c r="BJ38" s="232"/>
      <c r="BK38" s="232"/>
      <c r="BL38" s="232"/>
      <c r="BM38" s="232"/>
      <c r="BN38" s="232"/>
      <c r="BO38" s="241"/>
      <c r="BP38" s="241"/>
      <c r="BQ38" s="238">
        <v>32</v>
      </c>
      <c r="BR38" s="239"/>
      <c r="BS38" s="1012"/>
      <c r="BT38" s="1013"/>
      <c r="BU38" s="1013"/>
      <c r="BV38" s="1013"/>
      <c r="BW38" s="1013"/>
      <c r="BX38" s="1013"/>
      <c r="BY38" s="1013"/>
      <c r="BZ38" s="1013"/>
      <c r="CA38" s="1013"/>
      <c r="CB38" s="1013"/>
      <c r="CC38" s="1013"/>
      <c r="CD38" s="1013"/>
      <c r="CE38" s="1013"/>
      <c r="CF38" s="1013"/>
      <c r="CG38" s="1034"/>
      <c r="CH38" s="1009"/>
      <c r="CI38" s="1010"/>
      <c r="CJ38" s="1010"/>
      <c r="CK38" s="1010"/>
      <c r="CL38" s="1011"/>
      <c r="CM38" s="1009"/>
      <c r="CN38" s="1010"/>
      <c r="CO38" s="1010"/>
      <c r="CP38" s="1010"/>
      <c r="CQ38" s="1011"/>
      <c r="CR38" s="1009"/>
      <c r="CS38" s="1010"/>
      <c r="CT38" s="1010"/>
      <c r="CU38" s="1010"/>
      <c r="CV38" s="1011"/>
      <c r="CW38" s="1009"/>
      <c r="CX38" s="1010"/>
      <c r="CY38" s="1010"/>
      <c r="CZ38" s="1010"/>
      <c r="DA38" s="1011"/>
      <c r="DB38" s="1009"/>
      <c r="DC38" s="1010"/>
      <c r="DD38" s="1010"/>
      <c r="DE38" s="1010"/>
      <c r="DF38" s="1011"/>
      <c r="DG38" s="1009"/>
      <c r="DH38" s="1010"/>
      <c r="DI38" s="1010"/>
      <c r="DJ38" s="1010"/>
      <c r="DK38" s="1011"/>
      <c r="DL38" s="1009"/>
      <c r="DM38" s="1010"/>
      <c r="DN38" s="1010"/>
      <c r="DO38" s="1010"/>
      <c r="DP38" s="1011"/>
      <c r="DQ38" s="1009"/>
      <c r="DR38" s="1010"/>
      <c r="DS38" s="1010"/>
      <c r="DT38" s="1010"/>
      <c r="DU38" s="1011"/>
      <c r="DV38" s="1012"/>
      <c r="DW38" s="1013"/>
      <c r="DX38" s="1013"/>
      <c r="DY38" s="1013"/>
      <c r="DZ38" s="1014"/>
      <c r="EA38" s="230"/>
    </row>
    <row r="39" spans="1:131" ht="26.25" customHeight="1" x14ac:dyDescent="0.15">
      <c r="A39" s="242">
        <v>12</v>
      </c>
      <c r="B39" s="1050" t="s">
        <v>605</v>
      </c>
      <c r="C39" s="1051"/>
      <c r="D39" s="1051"/>
      <c r="E39" s="1051"/>
      <c r="F39" s="1051"/>
      <c r="G39" s="1051"/>
      <c r="H39" s="1051"/>
      <c r="I39" s="1051"/>
      <c r="J39" s="1051"/>
      <c r="K39" s="1051"/>
      <c r="L39" s="1051"/>
      <c r="M39" s="1051"/>
      <c r="N39" s="1051"/>
      <c r="O39" s="1051"/>
      <c r="P39" s="1052"/>
      <c r="Q39" s="1058">
        <v>79403</v>
      </c>
      <c r="R39" s="1059"/>
      <c r="S39" s="1059"/>
      <c r="T39" s="1059"/>
      <c r="U39" s="1059"/>
      <c r="V39" s="1059">
        <v>75469</v>
      </c>
      <c r="W39" s="1059"/>
      <c r="X39" s="1059"/>
      <c r="Y39" s="1059"/>
      <c r="Z39" s="1059"/>
      <c r="AA39" s="1059">
        <v>3933</v>
      </c>
      <c r="AB39" s="1059"/>
      <c r="AC39" s="1059"/>
      <c r="AD39" s="1059"/>
      <c r="AE39" s="1060"/>
      <c r="AF39" s="1063">
        <v>0</v>
      </c>
      <c r="AG39" s="1064"/>
      <c r="AH39" s="1064"/>
      <c r="AI39" s="1064"/>
      <c r="AJ39" s="1065"/>
      <c r="AK39" s="986">
        <v>6917</v>
      </c>
      <c r="AL39" s="990"/>
      <c r="AM39" s="990"/>
      <c r="AN39" s="990"/>
      <c r="AO39" s="990"/>
      <c r="AP39" s="990">
        <v>370349</v>
      </c>
      <c r="AQ39" s="990"/>
      <c r="AR39" s="990"/>
      <c r="AS39" s="990"/>
      <c r="AT39" s="990"/>
      <c r="AU39" s="1062">
        <v>60737</v>
      </c>
      <c r="AV39" s="1062"/>
      <c r="AW39" s="1062"/>
      <c r="AX39" s="1062"/>
      <c r="AY39" s="1062"/>
      <c r="AZ39" s="990" t="s">
        <v>525</v>
      </c>
      <c r="BA39" s="990"/>
      <c r="BB39" s="990"/>
      <c r="BC39" s="990"/>
      <c r="BD39" s="990"/>
      <c r="BE39" s="987" t="s">
        <v>600</v>
      </c>
      <c r="BF39" s="987"/>
      <c r="BG39" s="987"/>
      <c r="BH39" s="987"/>
      <c r="BI39" s="988"/>
      <c r="BJ39" s="232"/>
      <c r="BK39" s="232"/>
      <c r="BL39" s="232"/>
      <c r="BM39" s="232"/>
      <c r="BN39" s="232"/>
      <c r="BO39" s="241"/>
      <c r="BP39" s="241"/>
      <c r="BQ39" s="238">
        <v>33</v>
      </c>
      <c r="BR39" s="239"/>
      <c r="BS39" s="1012"/>
      <c r="BT39" s="1013"/>
      <c r="BU39" s="1013"/>
      <c r="BV39" s="1013"/>
      <c r="BW39" s="1013"/>
      <c r="BX39" s="1013"/>
      <c r="BY39" s="1013"/>
      <c r="BZ39" s="1013"/>
      <c r="CA39" s="1013"/>
      <c r="CB39" s="1013"/>
      <c r="CC39" s="1013"/>
      <c r="CD39" s="1013"/>
      <c r="CE39" s="1013"/>
      <c r="CF39" s="1013"/>
      <c r="CG39" s="1034"/>
      <c r="CH39" s="1009"/>
      <c r="CI39" s="1010"/>
      <c r="CJ39" s="1010"/>
      <c r="CK39" s="1010"/>
      <c r="CL39" s="1011"/>
      <c r="CM39" s="1009"/>
      <c r="CN39" s="1010"/>
      <c r="CO39" s="1010"/>
      <c r="CP39" s="1010"/>
      <c r="CQ39" s="1011"/>
      <c r="CR39" s="1009"/>
      <c r="CS39" s="1010"/>
      <c r="CT39" s="1010"/>
      <c r="CU39" s="1010"/>
      <c r="CV39" s="1011"/>
      <c r="CW39" s="1009"/>
      <c r="CX39" s="1010"/>
      <c r="CY39" s="1010"/>
      <c r="CZ39" s="1010"/>
      <c r="DA39" s="1011"/>
      <c r="DB39" s="1009"/>
      <c r="DC39" s="1010"/>
      <c r="DD39" s="1010"/>
      <c r="DE39" s="1010"/>
      <c r="DF39" s="1011"/>
      <c r="DG39" s="1009"/>
      <c r="DH39" s="1010"/>
      <c r="DI39" s="1010"/>
      <c r="DJ39" s="1010"/>
      <c r="DK39" s="1011"/>
      <c r="DL39" s="1009"/>
      <c r="DM39" s="1010"/>
      <c r="DN39" s="1010"/>
      <c r="DO39" s="1010"/>
      <c r="DP39" s="1011"/>
      <c r="DQ39" s="1009"/>
      <c r="DR39" s="1010"/>
      <c r="DS39" s="1010"/>
      <c r="DT39" s="1010"/>
      <c r="DU39" s="1011"/>
      <c r="DV39" s="1012"/>
      <c r="DW39" s="1013"/>
      <c r="DX39" s="1013"/>
      <c r="DY39" s="1013"/>
      <c r="DZ39" s="1014"/>
      <c r="EA39" s="230"/>
    </row>
    <row r="40" spans="1:131" ht="26.25" customHeight="1" x14ac:dyDescent="0.15">
      <c r="A40" s="238">
        <v>13</v>
      </c>
      <c r="B40" s="1050"/>
      <c r="C40" s="1051"/>
      <c r="D40" s="1051"/>
      <c r="E40" s="1051"/>
      <c r="F40" s="1051"/>
      <c r="G40" s="1051"/>
      <c r="H40" s="1051"/>
      <c r="I40" s="1051"/>
      <c r="J40" s="1051"/>
      <c r="K40" s="1051"/>
      <c r="L40" s="1051"/>
      <c r="M40" s="1051"/>
      <c r="N40" s="1051"/>
      <c r="O40" s="1051"/>
      <c r="P40" s="1052"/>
      <c r="Q40" s="1058"/>
      <c r="R40" s="1059"/>
      <c r="S40" s="1059"/>
      <c r="T40" s="1059"/>
      <c r="U40" s="1059"/>
      <c r="V40" s="1059"/>
      <c r="W40" s="1059"/>
      <c r="X40" s="1059"/>
      <c r="Y40" s="1059"/>
      <c r="Z40" s="1059"/>
      <c r="AA40" s="1059"/>
      <c r="AB40" s="1059"/>
      <c r="AC40" s="1059"/>
      <c r="AD40" s="1059"/>
      <c r="AE40" s="1060"/>
      <c r="AF40" s="1055"/>
      <c r="AG40" s="1056"/>
      <c r="AH40" s="1056"/>
      <c r="AI40" s="1056"/>
      <c r="AJ40" s="1057"/>
      <c r="AK40" s="982"/>
      <c r="AL40" s="973"/>
      <c r="AM40" s="973"/>
      <c r="AN40" s="973"/>
      <c r="AO40" s="973"/>
      <c r="AP40" s="973"/>
      <c r="AQ40" s="973"/>
      <c r="AR40" s="973"/>
      <c r="AS40" s="973"/>
      <c r="AT40" s="973"/>
      <c r="AU40" s="973"/>
      <c r="AV40" s="973"/>
      <c r="AW40" s="973"/>
      <c r="AX40" s="973"/>
      <c r="AY40" s="973"/>
      <c r="AZ40" s="1061"/>
      <c r="BA40" s="1061"/>
      <c r="BB40" s="1061"/>
      <c r="BC40" s="1061"/>
      <c r="BD40" s="1061"/>
      <c r="BE40" s="974"/>
      <c r="BF40" s="974"/>
      <c r="BG40" s="974"/>
      <c r="BH40" s="974"/>
      <c r="BI40" s="975"/>
      <c r="BJ40" s="232"/>
      <c r="BK40" s="232"/>
      <c r="BL40" s="232"/>
      <c r="BM40" s="232"/>
      <c r="BN40" s="232"/>
      <c r="BO40" s="241"/>
      <c r="BP40" s="241"/>
      <c r="BQ40" s="238">
        <v>34</v>
      </c>
      <c r="BR40" s="239"/>
      <c r="BS40" s="1012"/>
      <c r="BT40" s="1013"/>
      <c r="BU40" s="1013"/>
      <c r="BV40" s="1013"/>
      <c r="BW40" s="1013"/>
      <c r="BX40" s="1013"/>
      <c r="BY40" s="1013"/>
      <c r="BZ40" s="1013"/>
      <c r="CA40" s="1013"/>
      <c r="CB40" s="1013"/>
      <c r="CC40" s="1013"/>
      <c r="CD40" s="1013"/>
      <c r="CE40" s="1013"/>
      <c r="CF40" s="1013"/>
      <c r="CG40" s="1034"/>
      <c r="CH40" s="1009"/>
      <c r="CI40" s="1010"/>
      <c r="CJ40" s="1010"/>
      <c r="CK40" s="1010"/>
      <c r="CL40" s="1011"/>
      <c r="CM40" s="1009"/>
      <c r="CN40" s="1010"/>
      <c r="CO40" s="1010"/>
      <c r="CP40" s="1010"/>
      <c r="CQ40" s="1011"/>
      <c r="CR40" s="1009"/>
      <c r="CS40" s="1010"/>
      <c r="CT40" s="1010"/>
      <c r="CU40" s="1010"/>
      <c r="CV40" s="1011"/>
      <c r="CW40" s="1009"/>
      <c r="CX40" s="1010"/>
      <c r="CY40" s="1010"/>
      <c r="CZ40" s="1010"/>
      <c r="DA40" s="1011"/>
      <c r="DB40" s="1009"/>
      <c r="DC40" s="1010"/>
      <c r="DD40" s="1010"/>
      <c r="DE40" s="1010"/>
      <c r="DF40" s="1011"/>
      <c r="DG40" s="1009"/>
      <c r="DH40" s="1010"/>
      <c r="DI40" s="1010"/>
      <c r="DJ40" s="1010"/>
      <c r="DK40" s="1011"/>
      <c r="DL40" s="1009"/>
      <c r="DM40" s="1010"/>
      <c r="DN40" s="1010"/>
      <c r="DO40" s="1010"/>
      <c r="DP40" s="1011"/>
      <c r="DQ40" s="1009"/>
      <c r="DR40" s="1010"/>
      <c r="DS40" s="1010"/>
      <c r="DT40" s="1010"/>
      <c r="DU40" s="1011"/>
      <c r="DV40" s="1012"/>
      <c r="DW40" s="1013"/>
      <c r="DX40" s="1013"/>
      <c r="DY40" s="1013"/>
      <c r="DZ40" s="1014"/>
      <c r="EA40" s="230"/>
    </row>
    <row r="41" spans="1:131" ht="26.25" customHeight="1" x14ac:dyDescent="0.15">
      <c r="A41" s="238">
        <v>14</v>
      </c>
      <c r="B41" s="1050"/>
      <c r="C41" s="1051"/>
      <c r="D41" s="1051"/>
      <c r="E41" s="1051"/>
      <c r="F41" s="1051"/>
      <c r="G41" s="1051"/>
      <c r="H41" s="1051"/>
      <c r="I41" s="1051"/>
      <c r="J41" s="1051"/>
      <c r="K41" s="1051"/>
      <c r="L41" s="1051"/>
      <c r="M41" s="1051"/>
      <c r="N41" s="1051"/>
      <c r="O41" s="1051"/>
      <c r="P41" s="1052"/>
      <c r="Q41" s="1058"/>
      <c r="R41" s="1059"/>
      <c r="S41" s="1059"/>
      <c r="T41" s="1059"/>
      <c r="U41" s="1059"/>
      <c r="V41" s="1059"/>
      <c r="W41" s="1059"/>
      <c r="X41" s="1059"/>
      <c r="Y41" s="1059"/>
      <c r="Z41" s="1059"/>
      <c r="AA41" s="1059"/>
      <c r="AB41" s="1059"/>
      <c r="AC41" s="1059"/>
      <c r="AD41" s="1059"/>
      <c r="AE41" s="1060"/>
      <c r="AF41" s="1055"/>
      <c r="AG41" s="1056"/>
      <c r="AH41" s="1056"/>
      <c r="AI41" s="1056"/>
      <c r="AJ41" s="1057"/>
      <c r="AK41" s="982"/>
      <c r="AL41" s="973"/>
      <c r="AM41" s="973"/>
      <c r="AN41" s="973"/>
      <c r="AO41" s="973"/>
      <c r="AP41" s="973"/>
      <c r="AQ41" s="973"/>
      <c r="AR41" s="973"/>
      <c r="AS41" s="973"/>
      <c r="AT41" s="973"/>
      <c r="AU41" s="973"/>
      <c r="AV41" s="973"/>
      <c r="AW41" s="973"/>
      <c r="AX41" s="973"/>
      <c r="AY41" s="973"/>
      <c r="AZ41" s="1061"/>
      <c r="BA41" s="1061"/>
      <c r="BB41" s="1061"/>
      <c r="BC41" s="1061"/>
      <c r="BD41" s="1061"/>
      <c r="BE41" s="974"/>
      <c r="BF41" s="974"/>
      <c r="BG41" s="974"/>
      <c r="BH41" s="974"/>
      <c r="BI41" s="975"/>
      <c r="BJ41" s="232"/>
      <c r="BK41" s="232"/>
      <c r="BL41" s="232"/>
      <c r="BM41" s="232"/>
      <c r="BN41" s="232"/>
      <c r="BO41" s="241"/>
      <c r="BP41" s="241"/>
      <c r="BQ41" s="238">
        <v>35</v>
      </c>
      <c r="BR41" s="239"/>
      <c r="BS41" s="1012"/>
      <c r="BT41" s="1013"/>
      <c r="BU41" s="1013"/>
      <c r="BV41" s="1013"/>
      <c r="BW41" s="1013"/>
      <c r="BX41" s="1013"/>
      <c r="BY41" s="1013"/>
      <c r="BZ41" s="1013"/>
      <c r="CA41" s="1013"/>
      <c r="CB41" s="1013"/>
      <c r="CC41" s="1013"/>
      <c r="CD41" s="1013"/>
      <c r="CE41" s="1013"/>
      <c r="CF41" s="1013"/>
      <c r="CG41" s="1034"/>
      <c r="CH41" s="1009"/>
      <c r="CI41" s="1010"/>
      <c r="CJ41" s="1010"/>
      <c r="CK41" s="1010"/>
      <c r="CL41" s="1011"/>
      <c r="CM41" s="1009"/>
      <c r="CN41" s="1010"/>
      <c r="CO41" s="1010"/>
      <c r="CP41" s="1010"/>
      <c r="CQ41" s="1011"/>
      <c r="CR41" s="1009"/>
      <c r="CS41" s="1010"/>
      <c r="CT41" s="1010"/>
      <c r="CU41" s="1010"/>
      <c r="CV41" s="1011"/>
      <c r="CW41" s="1009"/>
      <c r="CX41" s="1010"/>
      <c r="CY41" s="1010"/>
      <c r="CZ41" s="1010"/>
      <c r="DA41" s="1011"/>
      <c r="DB41" s="1009"/>
      <c r="DC41" s="1010"/>
      <c r="DD41" s="1010"/>
      <c r="DE41" s="1010"/>
      <c r="DF41" s="1011"/>
      <c r="DG41" s="1009"/>
      <c r="DH41" s="1010"/>
      <c r="DI41" s="1010"/>
      <c r="DJ41" s="1010"/>
      <c r="DK41" s="1011"/>
      <c r="DL41" s="1009"/>
      <c r="DM41" s="1010"/>
      <c r="DN41" s="1010"/>
      <c r="DO41" s="1010"/>
      <c r="DP41" s="1011"/>
      <c r="DQ41" s="1009"/>
      <c r="DR41" s="1010"/>
      <c r="DS41" s="1010"/>
      <c r="DT41" s="1010"/>
      <c r="DU41" s="1011"/>
      <c r="DV41" s="1012"/>
      <c r="DW41" s="1013"/>
      <c r="DX41" s="1013"/>
      <c r="DY41" s="1013"/>
      <c r="DZ41" s="1014"/>
      <c r="EA41" s="230"/>
    </row>
    <row r="42" spans="1:131" ht="26.25" customHeight="1" x14ac:dyDescent="0.15">
      <c r="A42" s="238">
        <v>15</v>
      </c>
      <c r="B42" s="1050"/>
      <c r="C42" s="1051"/>
      <c r="D42" s="1051"/>
      <c r="E42" s="1051"/>
      <c r="F42" s="1051"/>
      <c r="G42" s="1051"/>
      <c r="H42" s="1051"/>
      <c r="I42" s="1051"/>
      <c r="J42" s="1051"/>
      <c r="K42" s="1051"/>
      <c r="L42" s="1051"/>
      <c r="M42" s="1051"/>
      <c r="N42" s="1051"/>
      <c r="O42" s="1051"/>
      <c r="P42" s="1052"/>
      <c r="Q42" s="1058"/>
      <c r="R42" s="1059"/>
      <c r="S42" s="1059"/>
      <c r="T42" s="1059"/>
      <c r="U42" s="1059"/>
      <c r="V42" s="1059"/>
      <c r="W42" s="1059"/>
      <c r="X42" s="1059"/>
      <c r="Y42" s="1059"/>
      <c r="Z42" s="1059"/>
      <c r="AA42" s="1059"/>
      <c r="AB42" s="1059"/>
      <c r="AC42" s="1059"/>
      <c r="AD42" s="1059"/>
      <c r="AE42" s="1060"/>
      <c r="AF42" s="1055"/>
      <c r="AG42" s="1056"/>
      <c r="AH42" s="1056"/>
      <c r="AI42" s="1056"/>
      <c r="AJ42" s="1057"/>
      <c r="AK42" s="982"/>
      <c r="AL42" s="973"/>
      <c r="AM42" s="973"/>
      <c r="AN42" s="973"/>
      <c r="AO42" s="973"/>
      <c r="AP42" s="973"/>
      <c r="AQ42" s="973"/>
      <c r="AR42" s="973"/>
      <c r="AS42" s="973"/>
      <c r="AT42" s="973"/>
      <c r="AU42" s="973"/>
      <c r="AV42" s="973"/>
      <c r="AW42" s="973"/>
      <c r="AX42" s="973"/>
      <c r="AY42" s="973"/>
      <c r="AZ42" s="1061"/>
      <c r="BA42" s="1061"/>
      <c r="BB42" s="1061"/>
      <c r="BC42" s="1061"/>
      <c r="BD42" s="1061"/>
      <c r="BE42" s="974"/>
      <c r="BF42" s="974"/>
      <c r="BG42" s="974"/>
      <c r="BH42" s="974"/>
      <c r="BI42" s="975"/>
      <c r="BJ42" s="232"/>
      <c r="BK42" s="232"/>
      <c r="BL42" s="232"/>
      <c r="BM42" s="232"/>
      <c r="BN42" s="232"/>
      <c r="BO42" s="241"/>
      <c r="BP42" s="241"/>
      <c r="BQ42" s="238">
        <v>36</v>
      </c>
      <c r="BR42" s="239"/>
      <c r="BS42" s="1012"/>
      <c r="BT42" s="1013"/>
      <c r="BU42" s="1013"/>
      <c r="BV42" s="1013"/>
      <c r="BW42" s="1013"/>
      <c r="BX42" s="1013"/>
      <c r="BY42" s="1013"/>
      <c r="BZ42" s="1013"/>
      <c r="CA42" s="1013"/>
      <c r="CB42" s="1013"/>
      <c r="CC42" s="1013"/>
      <c r="CD42" s="1013"/>
      <c r="CE42" s="1013"/>
      <c r="CF42" s="1013"/>
      <c r="CG42" s="1034"/>
      <c r="CH42" s="1009"/>
      <c r="CI42" s="1010"/>
      <c r="CJ42" s="1010"/>
      <c r="CK42" s="1010"/>
      <c r="CL42" s="1011"/>
      <c r="CM42" s="1009"/>
      <c r="CN42" s="1010"/>
      <c r="CO42" s="1010"/>
      <c r="CP42" s="1010"/>
      <c r="CQ42" s="1011"/>
      <c r="CR42" s="1009"/>
      <c r="CS42" s="1010"/>
      <c r="CT42" s="1010"/>
      <c r="CU42" s="1010"/>
      <c r="CV42" s="1011"/>
      <c r="CW42" s="1009"/>
      <c r="CX42" s="1010"/>
      <c r="CY42" s="1010"/>
      <c r="CZ42" s="1010"/>
      <c r="DA42" s="1011"/>
      <c r="DB42" s="1009"/>
      <c r="DC42" s="1010"/>
      <c r="DD42" s="1010"/>
      <c r="DE42" s="1010"/>
      <c r="DF42" s="1011"/>
      <c r="DG42" s="1009"/>
      <c r="DH42" s="1010"/>
      <c r="DI42" s="1010"/>
      <c r="DJ42" s="1010"/>
      <c r="DK42" s="1011"/>
      <c r="DL42" s="1009"/>
      <c r="DM42" s="1010"/>
      <c r="DN42" s="1010"/>
      <c r="DO42" s="1010"/>
      <c r="DP42" s="1011"/>
      <c r="DQ42" s="1009"/>
      <c r="DR42" s="1010"/>
      <c r="DS42" s="1010"/>
      <c r="DT42" s="1010"/>
      <c r="DU42" s="1011"/>
      <c r="DV42" s="1012"/>
      <c r="DW42" s="1013"/>
      <c r="DX42" s="1013"/>
      <c r="DY42" s="1013"/>
      <c r="DZ42" s="1014"/>
      <c r="EA42" s="230"/>
    </row>
    <row r="43" spans="1:131" ht="26.25" customHeight="1" x14ac:dyDescent="0.15">
      <c r="A43" s="238">
        <v>16</v>
      </c>
      <c r="B43" s="1050"/>
      <c r="C43" s="1051"/>
      <c r="D43" s="1051"/>
      <c r="E43" s="1051"/>
      <c r="F43" s="1051"/>
      <c r="G43" s="1051"/>
      <c r="H43" s="1051"/>
      <c r="I43" s="1051"/>
      <c r="J43" s="1051"/>
      <c r="K43" s="1051"/>
      <c r="L43" s="1051"/>
      <c r="M43" s="1051"/>
      <c r="N43" s="1051"/>
      <c r="O43" s="1051"/>
      <c r="P43" s="1052"/>
      <c r="Q43" s="1058"/>
      <c r="R43" s="1059"/>
      <c r="S43" s="1059"/>
      <c r="T43" s="1059"/>
      <c r="U43" s="1059"/>
      <c r="V43" s="1059"/>
      <c r="W43" s="1059"/>
      <c r="X43" s="1059"/>
      <c r="Y43" s="1059"/>
      <c r="Z43" s="1059"/>
      <c r="AA43" s="1059"/>
      <c r="AB43" s="1059"/>
      <c r="AC43" s="1059"/>
      <c r="AD43" s="1059"/>
      <c r="AE43" s="1060"/>
      <c r="AF43" s="1055"/>
      <c r="AG43" s="1056"/>
      <c r="AH43" s="1056"/>
      <c r="AI43" s="1056"/>
      <c r="AJ43" s="1057"/>
      <c r="AK43" s="982"/>
      <c r="AL43" s="973"/>
      <c r="AM43" s="973"/>
      <c r="AN43" s="973"/>
      <c r="AO43" s="973"/>
      <c r="AP43" s="973"/>
      <c r="AQ43" s="973"/>
      <c r="AR43" s="973"/>
      <c r="AS43" s="973"/>
      <c r="AT43" s="973"/>
      <c r="AU43" s="973"/>
      <c r="AV43" s="973"/>
      <c r="AW43" s="973"/>
      <c r="AX43" s="973"/>
      <c r="AY43" s="973"/>
      <c r="AZ43" s="1061"/>
      <c r="BA43" s="1061"/>
      <c r="BB43" s="1061"/>
      <c r="BC43" s="1061"/>
      <c r="BD43" s="1061"/>
      <c r="BE43" s="974"/>
      <c r="BF43" s="974"/>
      <c r="BG43" s="974"/>
      <c r="BH43" s="974"/>
      <c r="BI43" s="975"/>
      <c r="BJ43" s="232"/>
      <c r="BK43" s="232"/>
      <c r="BL43" s="232"/>
      <c r="BM43" s="232"/>
      <c r="BN43" s="232"/>
      <c r="BO43" s="241"/>
      <c r="BP43" s="241"/>
      <c r="BQ43" s="238">
        <v>37</v>
      </c>
      <c r="BR43" s="239"/>
      <c r="BS43" s="1012"/>
      <c r="BT43" s="1013"/>
      <c r="BU43" s="1013"/>
      <c r="BV43" s="1013"/>
      <c r="BW43" s="1013"/>
      <c r="BX43" s="1013"/>
      <c r="BY43" s="1013"/>
      <c r="BZ43" s="1013"/>
      <c r="CA43" s="1013"/>
      <c r="CB43" s="1013"/>
      <c r="CC43" s="1013"/>
      <c r="CD43" s="1013"/>
      <c r="CE43" s="1013"/>
      <c r="CF43" s="1013"/>
      <c r="CG43" s="1034"/>
      <c r="CH43" s="1009"/>
      <c r="CI43" s="1010"/>
      <c r="CJ43" s="1010"/>
      <c r="CK43" s="1010"/>
      <c r="CL43" s="1011"/>
      <c r="CM43" s="1009"/>
      <c r="CN43" s="1010"/>
      <c r="CO43" s="1010"/>
      <c r="CP43" s="1010"/>
      <c r="CQ43" s="1011"/>
      <c r="CR43" s="1009"/>
      <c r="CS43" s="1010"/>
      <c r="CT43" s="1010"/>
      <c r="CU43" s="1010"/>
      <c r="CV43" s="1011"/>
      <c r="CW43" s="1009"/>
      <c r="CX43" s="1010"/>
      <c r="CY43" s="1010"/>
      <c r="CZ43" s="1010"/>
      <c r="DA43" s="1011"/>
      <c r="DB43" s="1009"/>
      <c r="DC43" s="1010"/>
      <c r="DD43" s="1010"/>
      <c r="DE43" s="1010"/>
      <c r="DF43" s="1011"/>
      <c r="DG43" s="1009"/>
      <c r="DH43" s="1010"/>
      <c r="DI43" s="1010"/>
      <c r="DJ43" s="1010"/>
      <c r="DK43" s="1011"/>
      <c r="DL43" s="1009"/>
      <c r="DM43" s="1010"/>
      <c r="DN43" s="1010"/>
      <c r="DO43" s="1010"/>
      <c r="DP43" s="1011"/>
      <c r="DQ43" s="1009"/>
      <c r="DR43" s="1010"/>
      <c r="DS43" s="1010"/>
      <c r="DT43" s="1010"/>
      <c r="DU43" s="1011"/>
      <c r="DV43" s="1012"/>
      <c r="DW43" s="1013"/>
      <c r="DX43" s="1013"/>
      <c r="DY43" s="1013"/>
      <c r="DZ43" s="1014"/>
      <c r="EA43" s="230"/>
    </row>
    <row r="44" spans="1:131" ht="26.25" customHeight="1" x14ac:dyDescent="0.15">
      <c r="A44" s="238">
        <v>17</v>
      </c>
      <c r="B44" s="1050"/>
      <c r="C44" s="1051"/>
      <c r="D44" s="1051"/>
      <c r="E44" s="1051"/>
      <c r="F44" s="1051"/>
      <c r="G44" s="1051"/>
      <c r="H44" s="1051"/>
      <c r="I44" s="1051"/>
      <c r="J44" s="1051"/>
      <c r="K44" s="1051"/>
      <c r="L44" s="1051"/>
      <c r="M44" s="1051"/>
      <c r="N44" s="1051"/>
      <c r="O44" s="1051"/>
      <c r="P44" s="1052"/>
      <c r="Q44" s="1058"/>
      <c r="R44" s="1059"/>
      <c r="S44" s="1059"/>
      <c r="T44" s="1059"/>
      <c r="U44" s="1059"/>
      <c r="V44" s="1059"/>
      <c r="W44" s="1059"/>
      <c r="X44" s="1059"/>
      <c r="Y44" s="1059"/>
      <c r="Z44" s="1059"/>
      <c r="AA44" s="1059"/>
      <c r="AB44" s="1059"/>
      <c r="AC44" s="1059"/>
      <c r="AD44" s="1059"/>
      <c r="AE44" s="1060"/>
      <c r="AF44" s="1055"/>
      <c r="AG44" s="1056"/>
      <c r="AH44" s="1056"/>
      <c r="AI44" s="1056"/>
      <c r="AJ44" s="1057"/>
      <c r="AK44" s="982"/>
      <c r="AL44" s="973"/>
      <c r="AM44" s="973"/>
      <c r="AN44" s="973"/>
      <c r="AO44" s="973"/>
      <c r="AP44" s="973"/>
      <c r="AQ44" s="973"/>
      <c r="AR44" s="973"/>
      <c r="AS44" s="973"/>
      <c r="AT44" s="973"/>
      <c r="AU44" s="973"/>
      <c r="AV44" s="973"/>
      <c r="AW44" s="973"/>
      <c r="AX44" s="973"/>
      <c r="AY44" s="973"/>
      <c r="AZ44" s="1061"/>
      <c r="BA44" s="1061"/>
      <c r="BB44" s="1061"/>
      <c r="BC44" s="1061"/>
      <c r="BD44" s="1061"/>
      <c r="BE44" s="974"/>
      <c r="BF44" s="974"/>
      <c r="BG44" s="974"/>
      <c r="BH44" s="974"/>
      <c r="BI44" s="975"/>
      <c r="BJ44" s="232"/>
      <c r="BK44" s="232"/>
      <c r="BL44" s="232"/>
      <c r="BM44" s="232"/>
      <c r="BN44" s="232"/>
      <c r="BO44" s="241"/>
      <c r="BP44" s="241"/>
      <c r="BQ44" s="238">
        <v>38</v>
      </c>
      <c r="BR44" s="239"/>
      <c r="BS44" s="1012"/>
      <c r="BT44" s="1013"/>
      <c r="BU44" s="1013"/>
      <c r="BV44" s="1013"/>
      <c r="BW44" s="1013"/>
      <c r="BX44" s="1013"/>
      <c r="BY44" s="1013"/>
      <c r="BZ44" s="1013"/>
      <c r="CA44" s="1013"/>
      <c r="CB44" s="1013"/>
      <c r="CC44" s="1013"/>
      <c r="CD44" s="1013"/>
      <c r="CE44" s="1013"/>
      <c r="CF44" s="1013"/>
      <c r="CG44" s="1034"/>
      <c r="CH44" s="1009"/>
      <c r="CI44" s="1010"/>
      <c r="CJ44" s="1010"/>
      <c r="CK44" s="1010"/>
      <c r="CL44" s="1011"/>
      <c r="CM44" s="1009"/>
      <c r="CN44" s="1010"/>
      <c r="CO44" s="1010"/>
      <c r="CP44" s="1010"/>
      <c r="CQ44" s="1011"/>
      <c r="CR44" s="1009"/>
      <c r="CS44" s="1010"/>
      <c r="CT44" s="1010"/>
      <c r="CU44" s="1010"/>
      <c r="CV44" s="1011"/>
      <c r="CW44" s="1009"/>
      <c r="CX44" s="1010"/>
      <c r="CY44" s="1010"/>
      <c r="CZ44" s="1010"/>
      <c r="DA44" s="1011"/>
      <c r="DB44" s="1009"/>
      <c r="DC44" s="1010"/>
      <c r="DD44" s="1010"/>
      <c r="DE44" s="1010"/>
      <c r="DF44" s="1011"/>
      <c r="DG44" s="1009"/>
      <c r="DH44" s="1010"/>
      <c r="DI44" s="1010"/>
      <c r="DJ44" s="1010"/>
      <c r="DK44" s="1011"/>
      <c r="DL44" s="1009"/>
      <c r="DM44" s="1010"/>
      <c r="DN44" s="1010"/>
      <c r="DO44" s="1010"/>
      <c r="DP44" s="1011"/>
      <c r="DQ44" s="1009"/>
      <c r="DR44" s="1010"/>
      <c r="DS44" s="1010"/>
      <c r="DT44" s="1010"/>
      <c r="DU44" s="1011"/>
      <c r="DV44" s="1012"/>
      <c r="DW44" s="1013"/>
      <c r="DX44" s="1013"/>
      <c r="DY44" s="1013"/>
      <c r="DZ44" s="1014"/>
      <c r="EA44" s="230"/>
    </row>
    <row r="45" spans="1:131" ht="26.25" customHeight="1" x14ac:dyDescent="0.15">
      <c r="A45" s="238">
        <v>18</v>
      </c>
      <c r="B45" s="1050"/>
      <c r="C45" s="1051"/>
      <c r="D45" s="1051"/>
      <c r="E45" s="1051"/>
      <c r="F45" s="1051"/>
      <c r="G45" s="1051"/>
      <c r="H45" s="1051"/>
      <c r="I45" s="1051"/>
      <c r="J45" s="1051"/>
      <c r="K45" s="1051"/>
      <c r="L45" s="1051"/>
      <c r="M45" s="1051"/>
      <c r="N45" s="1051"/>
      <c r="O45" s="1051"/>
      <c r="P45" s="1052"/>
      <c r="Q45" s="1058"/>
      <c r="R45" s="1059"/>
      <c r="S45" s="1059"/>
      <c r="T45" s="1059"/>
      <c r="U45" s="1059"/>
      <c r="V45" s="1059"/>
      <c r="W45" s="1059"/>
      <c r="X45" s="1059"/>
      <c r="Y45" s="1059"/>
      <c r="Z45" s="1059"/>
      <c r="AA45" s="1059"/>
      <c r="AB45" s="1059"/>
      <c r="AC45" s="1059"/>
      <c r="AD45" s="1059"/>
      <c r="AE45" s="1060"/>
      <c r="AF45" s="1055"/>
      <c r="AG45" s="1056"/>
      <c r="AH45" s="1056"/>
      <c r="AI45" s="1056"/>
      <c r="AJ45" s="1057"/>
      <c r="AK45" s="982"/>
      <c r="AL45" s="973"/>
      <c r="AM45" s="973"/>
      <c r="AN45" s="973"/>
      <c r="AO45" s="973"/>
      <c r="AP45" s="973"/>
      <c r="AQ45" s="973"/>
      <c r="AR45" s="973"/>
      <c r="AS45" s="973"/>
      <c r="AT45" s="973"/>
      <c r="AU45" s="973"/>
      <c r="AV45" s="973"/>
      <c r="AW45" s="973"/>
      <c r="AX45" s="973"/>
      <c r="AY45" s="973"/>
      <c r="AZ45" s="1061"/>
      <c r="BA45" s="1061"/>
      <c r="BB45" s="1061"/>
      <c r="BC45" s="1061"/>
      <c r="BD45" s="1061"/>
      <c r="BE45" s="974"/>
      <c r="BF45" s="974"/>
      <c r="BG45" s="974"/>
      <c r="BH45" s="974"/>
      <c r="BI45" s="975"/>
      <c r="BJ45" s="232"/>
      <c r="BK45" s="232"/>
      <c r="BL45" s="232"/>
      <c r="BM45" s="232"/>
      <c r="BN45" s="232"/>
      <c r="BO45" s="241"/>
      <c r="BP45" s="241"/>
      <c r="BQ45" s="238">
        <v>39</v>
      </c>
      <c r="BR45" s="239"/>
      <c r="BS45" s="1012"/>
      <c r="BT45" s="1013"/>
      <c r="BU45" s="1013"/>
      <c r="BV45" s="1013"/>
      <c r="BW45" s="1013"/>
      <c r="BX45" s="1013"/>
      <c r="BY45" s="1013"/>
      <c r="BZ45" s="1013"/>
      <c r="CA45" s="1013"/>
      <c r="CB45" s="1013"/>
      <c r="CC45" s="1013"/>
      <c r="CD45" s="1013"/>
      <c r="CE45" s="1013"/>
      <c r="CF45" s="1013"/>
      <c r="CG45" s="1034"/>
      <c r="CH45" s="1009"/>
      <c r="CI45" s="1010"/>
      <c r="CJ45" s="1010"/>
      <c r="CK45" s="1010"/>
      <c r="CL45" s="1011"/>
      <c r="CM45" s="1009"/>
      <c r="CN45" s="1010"/>
      <c r="CO45" s="1010"/>
      <c r="CP45" s="1010"/>
      <c r="CQ45" s="1011"/>
      <c r="CR45" s="1009"/>
      <c r="CS45" s="1010"/>
      <c r="CT45" s="1010"/>
      <c r="CU45" s="1010"/>
      <c r="CV45" s="1011"/>
      <c r="CW45" s="1009"/>
      <c r="CX45" s="1010"/>
      <c r="CY45" s="1010"/>
      <c r="CZ45" s="1010"/>
      <c r="DA45" s="1011"/>
      <c r="DB45" s="1009"/>
      <c r="DC45" s="1010"/>
      <c r="DD45" s="1010"/>
      <c r="DE45" s="1010"/>
      <c r="DF45" s="1011"/>
      <c r="DG45" s="1009"/>
      <c r="DH45" s="1010"/>
      <c r="DI45" s="1010"/>
      <c r="DJ45" s="1010"/>
      <c r="DK45" s="1011"/>
      <c r="DL45" s="1009"/>
      <c r="DM45" s="1010"/>
      <c r="DN45" s="1010"/>
      <c r="DO45" s="1010"/>
      <c r="DP45" s="1011"/>
      <c r="DQ45" s="1009"/>
      <c r="DR45" s="1010"/>
      <c r="DS45" s="1010"/>
      <c r="DT45" s="1010"/>
      <c r="DU45" s="1011"/>
      <c r="DV45" s="1012"/>
      <c r="DW45" s="1013"/>
      <c r="DX45" s="1013"/>
      <c r="DY45" s="1013"/>
      <c r="DZ45" s="1014"/>
      <c r="EA45" s="230"/>
    </row>
    <row r="46" spans="1:131" ht="26.25" customHeight="1" x14ac:dyDescent="0.15">
      <c r="A46" s="238">
        <v>19</v>
      </c>
      <c r="B46" s="1050"/>
      <c r="C46" s="1051"/>
      <c r="D46" s="1051"/>
      <c r="E46" s="1051"/>
      <c r="F46" s="1051"/>
      <c r="G46" s="1051"/>
      <c r="H46" s="1051"/>
      <c r="I46" s="1051"/>
      <c r="J46" s="1051"/>
      <c r="K46" s="1051"/>
      <c r="L46" s="1051"/>
      <c r="M46" s="1051"/>
      <c r="N46" s="1051"/>
      <c r="O46" s="1051"/>
      <c r="P46" s="1052"/>
      <c r="Q46" s="1058"/>
      <c r="R46" s="1059"/>
      <c r="S46" s="1059"/>
      <c r="T46" s="1059"/>
      <c r="U46" s="1059"/>
      <c r="V46" s="1059"/>
      <c r="W46" s="1059"/>
      <c r="X46" s="1059"/>
      <c r="Y46" s="1059"/>
      <c r="Z46" s="1059"/>
      <c r="AA46" s="1059"/>
      <c r="AB46" s="1059"/>
      <c r="AC46" s="1059"/>
      <c r="AD46" s="1059"/>
      <c r="AE46" s="1060"/>
      <c r="AF46" s="1055"/>
      <c r="AG46" s="1056"/>
      <c r="AH46" s="1056"/>
      <c r="AI46" s="1056"/>
      <c r="AJ46" s="1057"/>
      <c r="AK46" s="982"/>
      <c r="AL46" s="973"/>
      <c r="AM46" s="973"/>
      <c r="AN46" s="973"/>
      <c r="AO46" s="973"/>
      <c r="AP46" s="973"/>
      <c r="AQ46" s="973"/>
      <c r="AR46" s="973"/>
      <c r="AS46" s="973"/>
      <c r="AT46" s="973"/>
      <c r="AU46" s="973"/>
      <c r="AV46" s="973"/>
      <c r="AW46" s="973"/>
      <c r="AX46" s="973"/>
      <c r="AY46" s="973"/>
      <c r="AZ46" s="1061"/>
      <c r="BA46" s="1061"/>
      <c r="BB46" s="1061"/>
      <c r="BC46" s="1061"/>
      <c r="BD46" s="1061"/>
      <c r="BE46" s="974"/>
      <c r="BF46" s="974"/>
      <c r="BG46" s="974"/>
      <c r="BH46" s="974"/>
      <c r="BI46" s="975"/>
      <c r="BJ46" s="232"/>
      <c r="BK46" s="232"/>
      <c r="BL46" s="232"/>
      <c r="BM46" s="232"/>
      <c r="BN46" s="232"/>
      <c r="BO46" s="241"/>
      <c r="BP46" s="241"/>
      <c r="BQ46" s="238">
        <v>40</v>
      </c>
      <c r="BR46" s="239"/>
      <c r="BS46" s="1012"/>
      <c r="BT46" s="1013"/>
      <c r="BU46" s="1013"/>
      <c r="BV46" s="1013"/>
      <c r="BW46" s="1013"/>
      <c r="BX46" s="1013"/>
      <c r="BY46" s="1013"/>
      <c r="BZ46" s="1013"/>
      <c r="CA46" s="1013"/>
      <c r="CB46" s="1013"/>
      <c r="CC46" s="1013"/>
      <c r="CD46" s="1013"/>
      <c r="CE46" s="1013"/>
      <c r="CF46" s="1013"/>
      <c r="CG46" s="1034"/>
      <c r="CH46" s="1009"/>
      <c r="CI46" s="1010"/>
      <c r="CJ46" s="1010"/>
      <c r="CK46" s="1010"/>
      <c r="CL46" s="1011"/>
      <c r="CM46" s="1009"/>
      <c r="CN46" s="1010"/>
      <c r="CO46" s="1010"/>
      <c r="CP46" s="1010"/>
      <c r="CQ46" s="1011"/>
      <c r="CR46" s="1009"/>
      <c r="CS46" s="1010"/>
      <c r="CT46" s="1010"/>
      <c r="CU46" s="1010"/>
      <c r="CV46" s="1011"/>
      <c r="CW46" s="1009"/>
      <c r="CX46" s="1010"/>
      <c r="CY46" s="1010"/>
      <c r="CZ46" s="1010"/>
      <c r="DA46" s="1011"/>
      <c r="DB46" s="1009"/>
      <c r="DC46" s="1010"/>
      <c r="DD46" s="1010"/>
      <c r="DE46" s="1010"/>
      <c r="DF46" s="1011"/>
      <c r="DG46" s="1009"/>
      <c r="DH46" s="1010"/>
      <c r="DI46" s="1010"/>
      <c r="DJ46" s="1010"/>
      <c r="DK46" s="1011"/>
      <c r="DL46" s="1009"/>
      <c r="DM46" s="1010"/>
      <c r="DN46" s="1010"/>
      <c r="DO46" s="1010"/>
      <c r="DP46" s="1011"/>
      <c r="DQ46" s="1009"/>
      <c r="DR46" s="1010"/>
      <c r="DS46" s="1010"/>
      <c r="DT46" s="1010"/>
      <c r="DU46" s="1011"/>
      <c r="DV46" s="1012"/>
      <c r="DW46" s="1013"/>
      <c r="DX46" s="1013"/>
      <c r="DY46" s="1013"/>
      <c r="DZ46" s="1014"/>
      <c r="EA46" s="230"/>
    </row>
    <row r="47" spans="1:131" ht="26.25" customHeight="1" x14ac:dyDescent="0.15">
      <c r="A47" s="238">
        <v>20</v>
      </c>
      <c r="B47" s="1050"/>
      <c r="C47" s="1051"/>
      <c r="D47" s="1051"/>
      <c r="E47" s="1051"/>
      <c r="F47" s="1051"/>
      <c r="G47" s="1051"/>
      <c r="H47" s="1051"/>
      <c r="I47" s="1051"/>
      <c r="J47" s="1051"/>
      <c r="K47" s="1051"/>
      <c r="L47" s="1051"/>
      <c r="M47" s="1051"/>
      <c r="N47" s="1051"/>
      <c r="O47" s="1051"/>
      <c r="P47" s="1052"/>
      <c r="Q47" s="1058"/>
      <c r="R47" s="1059"/>
      <c r="S47" s="1059"/>
      <c r="T47" s="1059"/>
      <c r="U47" s="1059"/>
      <c r="V47" s="1059"/>
      <c r="W47" s="1059"/>
      <c r="X47" s="1059"/>
      <c r="Y47" s="1059"/>
      <c r="Z47" s="1059"/>
      <c r="AA47" s="1059"/>
      <c r="AB47" s="1059"/>
      <c r="AC47" s="1059"/>
      <c r="AD47" s="1059"/>
      <c r="AE47" s="1060"/>
      <c r="AF47" s="1055"/>
      <c r="AG47" s="1056"/>
      <c r="AH47" s="1056"/>
      <c r="AI47" s="1056"/>
      <c r="AJ47" s="1057"/>
      <c r="AK47" s="982"/>
      <c r="AL47" s="973"/>
      <c r="AM47" s="973"/>
      <c r="AN47" s="973"/>
      <c r="AO47" s="973"/>
      <c r="AP47" s="973"/>
      <c r="AQ47" s="973"/>
      <c r="AR47" s="973"/>
      <c r="AS47" s="973"/>
      <c r="AT47" s="973"/>
      <c r="AU47" s="973"/>
      <c r="AV47" s="973"/>
      <c r="AW47" s="973"/>
      <c r="AX47" s="973"/>
      <c r="AY47" s="973"/>
      <c r="AZ47" s="1061"/>
      <c r="BA47" s="1061"/>
      <c r="BB47" s="1061"/>
      <c r="BC47" s="1061"/>
      <c r="BD47" s="1061"/>
      <c r="BE47" s="974"/>
      <c r="BF47" s="974"/>
      <c r="BG47" s="974"/>
      <c r="BH47" s="974"/>
      <c r="BI47" s="975"/>
      <c r="BJ47" s="232"/>
      <c r="BK47" s="232"/>
      <c r="BL47" s="232"/>
      <c r="BM47" s="232"/>
      <c r="BN47" s="232"/>
      <c r="BO47" s="241"/>
      <c r="BP47" s="241"/>
      <c r="BQ47" s="238">
        <v>41</v>
      </c>
      <c r="BR47" s="239"/>
      <c r="BS47" s="1012"/>
      <c r="BT47" s="1013"/>
      <c r="BU47" s="1013"/>
      <c r="BV47" s="1013"/>
      <c r="BW47" s="1013"/>
      <c r="BX47" s="1013"/>
      <c r="BY47" s="1013"/>
      <c r="BZ47" s="1013"/>
      <c r="CA47" s="1013"/>
      <c r="CB47" s="1013"/>
      <c r="CC47" s="1013"/>
      <c r="CD47" s="1013"/>
      <c r="CE47" s="1013"/>
      <c r="CF47" s="1013"/>
      <c r="CG47" s="1034"/>
      <c r="CH47" s="1009"/>
      <c r="CI47" s="1010"/>
      <c r="CJ47" s="1010"/>
      <c r="CK47" s="1010"/>
      <c r="CL47" s="1011"/>
      <c r="CM47" s="1009"/>
      <c r="CN47" s="1010"/>
      <c r="CO47" s="1010"/>
      <c r="CP47" s="1010"/>
      <c r="CQ47" s="1011"/>
      <c r="CR47" s="1009"/>
      <c r="CS47" s="1010"/>
      <c r="CT47" s="1010"/>
      <c r="CU47" s="1010"/>
      <c r="CV47" s="1011"/>
      <c r="CW47" s="1009"/>
      <c r="CX47" s="1010"/>
      <c r="CY47" s="1010"/>
      <c r="CZ47" s="1010"/>
      <c r="DA47" s="1011"/>
      <c r="DB47" s="1009"/>
      <c r="DC47" s="1010"/>
      <c r="DD47" s="1010"/>
      <c r="DE47" s="1010"/>
      <c r="DF47" s="1011"/>
      <c r="DG47" s="1009"/>
      <c r="DH47" s="1010"/>
      <c r="DI47" s="1010"/>
      <c r="DJ47" s="1010"/>
      <c r="DK47" s="1011"/>
      <c r="DL47" s="1009"/>
      <c r="DM47" s="1010"/>
      <c r="DN47" s="1010"/>
      <c r="DO47" s="1010"/>
      <c r="DP47" s="1011"/>
      <c r="DQ47" s="1009"/>
      <c r="DR47" s="1010"/>
      <c r="DS47" s="1010"/>
      <c r="DT47" s="1010"/>
      <c r="DU47" s="1011"/>
      <c r="DV47" s="1012"/>
      <c r="DW47" s="1013"/>
      <c r="DX47" s="1013"/>
      <c r="DY47" s="1013"/>
      <c r="DZ47" s="1014"/>
      <c r="EA47" s="230"/>
    </row>
    <row r="48" spans="1:131" ht="26.25" customHeight="1" x14ac:dyDescent="0.15">
      <c r="A48" s="238">
        <v>21</v>
      </c>
      <c r="B48" s="1050"/>
      <c r="C48" s="1051"/>
      <c r="D48" s="1051"/>
      <c r="E48" s="1051"/>
      <c r="F48" s="1051"/>
      <c r="G48" s="1051"/>
      <c r="H48" s="1051"/>
      <c r="I48" s="1051"/>
      <c r="J48" s="1051"/>
      <c r="K48" s="1051"/>
      <c r="L48" s="1051"/>
      <c r="M48" s="1051"/>
      <c r="N48" s="1051"/>
      <c r="O48" s="1051"/>
      <c r="P48" s="1052"/>
      <c r="Q48" s="1058"/>
      <c r="R48" s="1059"/>
      <c r="S48" s="1059"/>
      <c r="T48" s="1059"/>
      <c r="U48" s="1059"/>
      <c r="V48" s="1059"/>
      <c r="W48" s="1059"/>
      <c r="X48" s="1059"/>
      <c r="Y48" s="1059"/>
      <c r="Z48" s="1059"/>
      <c r="AA48" s="1059"/>
      <c r="AB48" s="1059"/>
      <c r="AC48" s="1059"/>
      <c r="AD48" s="1059"/>
      <c r="AE48" s="1060"/>
      <c r="AF48" s="1055"/>
      <c r="AG48" s="1056"/>
      <c r="AH48" s="1056"/>
      <c r="AI48" s="1056"/>
      <c r="AJ48" s="1057"/>
      <c r="AK48" s="982"/>
      <c r="AL48" s="973"/>
      <c r="AM48" s="973"/>
      <c r="AN48" s="973"/>
      <c r="AO48" s="973"/>
      <c r="AP48" s="973"/>
      <c r="AQ48" s="973"/>
      <c r="AR48" s="973"/>
      <c r="AS48" s="973"/>
      <c r="AT48" s="973"/>
      <c r="AU48" s="973"/>
      <c r="AV48" s="973"/>
      <c r="AW48" s="973"/>
      <c r="AX48" s="973"/>
      <c r="AY48" s="973"/>
      <c r="AZ48" s="1061"/>
      <c r="BA48" s="1061"/>
      <c r="BB48" s="1061"/>
      <c r="BC48" s="1061"/>
      <c r="BD48" s="1061"/>
      <c r="BE48" s="974"/>
      <c r="BF48" s="974"/>
      <c r="BG48" s="974"/>
      <c r="BH48" s="974"/>
      <c r="BI48" s="975"/>
      <c r="BJ48" s="232"/>
      <c r="BK48" s="232"/>
      <c r="BL48" s="232"/>
      <c r="BM48" s="232"/>
      <c r="BN48" s="232"/>
      <c r="BO48" s="241"/>
      <c r="BP48" s="241"/>
      <c r="BQ48" s="238">
        <v>42</v>
      </c>
      <c r="BR48" s="239"/>
      <c r="BS48" s="1012"/>
      <c r="BT48" s="1013"/>
      <c r="BU48" s="1013"/>
      <c r="BV48" s="1013"/>
      <c r="BW48" s="1013"/>
      <c r="BX48" s="1013"/>
      <c r="BY48" s="1013"/>
      <c r="BZ48" s="1013"/>
      <c r="CA48" s="1013"/>
      <c r="CB48" s="1013"/>
      <c r="CC48" s="1013"/>
      <c r="CD48" s="1013"/>
      <c r="CE48" s="1013"/>
      <c r="CF48" s="1013"/>
      <c r="CG48" s="1034"/>
      <c r="CH48" s="1009"/>
      <c r="CI48" s="1010"/>
      <c r="CJ48" s="1010"/>
      <c r="CK48" s="1010"/>
      <c r="CL48" s="1011"/>
      <c r="CM48" s="1009"/>
      <c r="CN48" s="1010"/>
      <c r="CO48" s="1010"/>
      <c r="CP48" s="1010"/>
      <c r="CQ48" s="1011"/>
      <c r="CR48" s="1009"/>
      <c r="CS48" s="1010"/>
      <c r="CT48" s="1010"/>
      <c r="CU48" s="1010"/>
      <c r="CV48" s="1011"/>
      <c r="CW48" s="1009"/>
      <c r="CX48" s="1010"/>
      <c r="CY48" s="1010"/>
      <c r="CZ48" s="1010"/>
      <c r="DA48" s="1011"/>
      <c r="DB48" s="1009"/>
      <c r="DC48" s="1010"/>
      <c r="DD48" s="1010"/>
      <c r="DE48" s="1010"/>
      <c r="DF48" s="1011"/>
      <c r="DG48" s="1009"/>
      <c r="DH48" s="1010"/>
      <c r="DI48" s="1010"/>
      <c r="DJ48" s="1010"/>
      <c r="DK48" s="1011"/>
      <c r="DL48" s="1009"/>
      <c r="DM48" s="1010"/>
      <c r="DN48" s="1010"/>
      <c r="DO48" s="1010"/>
      <c r="DP48" s="1011"/>
      <c r="DQ48" s="1009"/>
      <c r="DR48" s="1010"/>
      <c r="DS48" s="1010"/>
      <c r="DT48" s="1010"/>
      <c r="DU48" s="1011"/>
      <c r="DV48" s="1012"/>
      <c r="DW48" s="1013"/>
      <c r="DX48" s="1013"/>
      <c r="DY48" s="1013"/>
      <c r="DZ48" s="1014"/>
      <c r="EA48" s="230"/>
    </row>
    <row r="49" spans="1:131" ht="26.25" customHeight="1" x14ac:dyDescent="0.15">
      <c r="A49" s="238">
        <v>22</v>
      </c>
      <c r="B49" s="1050"/>
      <c r="C49" s="1051"/>
      <c r="D49" s="1051"/>
      <c r="E49" s="1051"/>
      <c r="F49" s="1051"/>
      <c r="G49" s="1051"/>
      <c r="H49" s="1051"/>
      <c r="I49" s="1051"/>
      <c r="J49" s="1051"/>
      <c r="K49" s="1051"/>
      <c r="L49" s="1051"/>
      <c r="M49" s="1051"/>
      <c r="N49" s="1051"/>
      <c r="O49" s="1051"/>
      <c r="P49" s="1052"/>
      <c r="Q49" s="1058"/>
      <c r="R49" s="1059"/>
      <c r="S49" s="1059"/>
      <c r="T49" s="1059"/>
      <c r="U49" s="1059"/>
      <c r="V49" s="1059"/>
      <c r="W49" s="1059"/>
      <c r="X49" s="1059"/>
      <c r="Y49" s="1059"/>
      <c r="Z49" s="1059"/>
      <c r="AA49" s="1059"/>
      <c r="AB49" s="1059"/>
      <c r="AC49" s="1059"/>
      <c r="AD49" s="1059"/>
      <c r="AE49" s="1060"/>
      <c r="AF49" s="1055"/>
      <c r="AG49" s="1056"/>
      <c r="AH49" s="1056"/>
      <c r="AI49" s="1056"/>
      <c r="AJ49" s="1057"/>
      <c r="AK49" s="982"/>
      <c r="AL49" s="973"/>
      <c r="AM49" s="973"/>
      <c r="AN49" s="973"/>
      <c r="AO49" s="973"/>
      <c r="AP49" s="973"/>
      <c r="AQ49" s="973"/>
      <c r="AR49" s="973"/>
      <c r="AS49" s="973"/>
      <c r="AT49" s="973"/>
      <c r="AU49" s="973"/>
      <c r="AV49" s="973"/>
      <c r="AW49" s="973"/>
      <c r="AX49" s="973"/>
      <c r="AY49" s="973"/>
      <c r="AZ49" s="1061"/>
      <c r="BA49" s="1061"/>
      <c r="BB49" s="1061"/>
      <c r="BC49" s="1061"/>
      <c r="BD49" s="1061"/>
      <c r="BE49" s="974"/>
      <c r="BF49" s="974"/>
      <c r="BG49" s="974"/>
      <c r="BH49" s="974"/>
      <c r="BI49" s="975"/>
      <c r="BJ49" s="232"/>
      <c r="BK49" s="232"/>
      <c r="BL49" s="232"/>
      <c r="BM49" s="232"/>
      <c r="BN49" s="232"/>
      <c r="BO49" s="241"/>
      <c r="BP49" s="241"/>
      <c r="BQ49" s="238">
        <v>43</v>
      </c>
      <c r="BR49" s="239"/>
      <c r="BS49" s="1012"/>
      <c r="BT49" s="1013"/>
      <c r="BU49" s="1013"/>
      <c r="BV49" s="1013"/>
      <c r="BW49" s="1013"/>
      <c r="BX49" s="1013"/>
      <c r="BY49" s="1013"/>
      <c r="BZ49" s="1013"/>
      <c r="CA49" s="1013"/>
      <c r="CB49" s="1013"/>
      <c r="CC49" s="1013"/>
      <c r="CD49" s="1013"/>
      <c r="CE49" s="1013"/>
      <c r="CF49" s="1013"/>
      <c r="CG49" s="1034"/>
      <c r="CH49" s="1009"/>
      <c r="CI49" s="1010"/>
      <c r="CJ49" s="1010"/>
      <c r="CK49" s="1010"/>
      <c r="CL49" s="1011"/>
      <c r="CM49" s="1009"/>
      <c r="CN49" s="1010"/>
      <c r="CO49" s="1010"/>
      <c r="CP49" s="1010"/>
      <c r="CQ49" s="1011"/>
      <c r="CR49" s="1009"/>
      <c r="CS49" s="1010"/>
      <c r="CT49" s="1010"/>
      <c r="CU49" s="1010"/>
      <c r="CV49" s="1011"/>
      <c r="CW49" s="1009"/>
      <c r="CX49" s="1010"/>
      <c r="CY49" s="1010"/>
      <c r="CZ49" s="1010"/>
      <c r="DA49" s="1011"/>
      <c r="DB49" s="1009"/>
      <c r="DC49" s="1010"/>
      <c r="DD49" s="1010"/>
      <c r="DE49" s="1010"/>
      <c r="DF49" s="1011"/>
      <c r="DG49" s="1009"/>
      <c r="DH49" s="1010"/>
      <c r="DI49" s="1010"/>
      <c r="DJ49" s="1010"/>
      <c r="DK49" s="1011"/>
      <c r="DL49" s="1009"/>
      <c r="DM49" s="1010"/>
      <c r="DN49" s="1010"/>
      <c r="DO49" s="1010"/>
      <c r="DP49" s="1011"/>
      <c r="DQ49" s="1009"/>
      <c r="DR49" s="1010"/>
      <c r="DS49" s="1010"/>
      <c r="DT49" s="1010"/>
      <c r="DU49" s="1011"/>
      <c r="DV49" s="1012"/>
      <c r="DW49" s="1013"/>
      <c r="DX49" s="1013"/>
      <c r="DY49" s="1013"/>
      <c r="DZ49" s="1014"/>
      <c r="EA49" s="230"/>
    </row>
    <row r="50" spans="1:131" ht="26.25" customHeight="1" x14ac:dyDescent="0.15">
      <c r="A50" s="238">
        <v>23</v>
      </c>
      <c r="B50" s="1050"/>
      <c r="C50" s="1051"/>
      <c r="D50" s="1051"/>
      <c r="E50" s="1051"/>
      <c r="F50" s="1051"/>
      <c r="G50" s="1051"/>
      <c r="H50" s="1051"/>
      <c r="I50" s="1051"/>
      <c r="J50" s="1051"/>
      <c r="K50" s="1051"/>
      <c r="L50" s="1051"/>
      <c r="M50" s="1051"/>
      <c r="N50" s="1051"/>
      <c r="O50" s="1051"/>
      <c r="P50" s="1052"/>
      <c r="Q50" s="1053"/>
      <c r="R50" s="1045"/>
      <c r="S50" s="1045"/>
      <c r="T50" s="1045"/>
      <c r="U50" s="1045"/>
      <c r="V50" s="1045"/>
      <c r="W50" s="1045"/>
      <c r="X50" s="1045"/>
      <c r="Y50" s="1045"/>
      <c r="Z50" s="1045"/>
      <c r="AA50" s="1045"/>
      <c r="AB50" s="1045"/>
      <c r="AC50" s="1045"/>
      <c r="AD50" s="1045"/>
      <c r="AE50" s="1054"/>
      <c r="AF50" s="1055"/>
      <c r="AG50" s="1056"/>
      <c r="AH50" s="1056"/>
      <c r="AI50" s="1056"/>
      <c r="AJ50" s="1057"/>
      <c r="AK50" s="1044"/>
      <c r="AL50" s="1045"/>
      <c r="AM50" s="1045"/>
      <c r="AN50" s="1045"/>
      <c r="AO50" s="1045"/>
      <c r="AP50" s="1045"/>
      <c r="AQ50" s="1045"/>
      <c r="AR50" s="1045"/>
      <c r="AS50" s="1045"/>
      <c r="AT50" s="1045"/>
      <c r="AU50" s="1045"/>
      <c r="AV50" s="1045"/>
      <c r="AW50" s="1045"/>
      <c r="AX50" s="1045"/>
      <c r="AY50" s="1045"/>
      <c r="AZ50" s="1046"/>
      <c r="BA50" s="1046"/>
      <c r="BB50" s="1046"/>
      <c r="BC50" s="1046"/>
      <c r="BD50" s="1046"/>
      <c r="BE50" s="974"/>
      <c r="BF50" s="974"/>
      <c r="BG50" s="974"/>
      <c r="BH50" s="974"/>
      <c r="BI50" s="975"/>
      <c r="BJ50" s="232"/>
      <c r="BK50" s="232"/>
      <c r="BL50" s="232"/>
      <c r="BM50" s="232"/>
      <c r="BN50" s="232"/>
      <c r="BO50" s="241"/>
      <c r="BP50" s="241"/>
      <c r="BQ50" s="238">
        <v>44</v>
      </c>
      <c r="BR50" s="239"/>
      <c r="BS50" s="1012"/>
      <c r="BT50" s="1013"/>
      <c r="BU50" s="1013"/>
      <c r="BV50" s="1013"/>
      <c r="BW50" s="1013"/>
      <c r="BX50" s="1013"/>
      <c r="BY50" s="1013"/>
      <c r="BZ50" s="1013"/>
      <c r="CA50" s="1013"/>
      <c r="CB50" s="1013"/>
      <c r="CC50" s="1013"/>
      <c r="CD50" s="1013"/>
      <c r="CE50" s="1013"/>
      <c r="CF50" s="1013"/>
      <c r="CG50" s="1034"/>
      <c r="CH50" s="1009"/>
      <c r="CI50" s="1010"/>
      <c r="CJ50" s="1010"/>
      <c r="CK50" s="1010"/>
      <c r="CL50" s="1011"/>
      <c r="CM50" s="1009"/>
      <c r="CN50" s="1010"/>
      <c r="CO50" s="1010"/>
      <c r="CP50" s="1010"/>
      <c r="CQ50" s="1011"/>
      <c r="CR50" s="1009"/>
      <c r="CS50" s="1010"/>
      <c r="CT50" s="1010"/>
      <c r="CU50" s="1010"/>
      <c r="CV50" s="1011"/>
      <c r="CW50" s="1009"/>
      <c r="CX50" s="1010"/>
      <c r="CY50" s="1010"/>
      <c r="CZ50" s="1010"/>
      <c r="DA50" s="1011"/>
      <c r="DB50" s="1009"/>
      <c r="DC50" s="1010"/>
      <c r="DD50" s="1010"/>
      <c r="DE50" s="1010"/>
      <c r="DF50" s="1011"/>
      <c r="DG50" s="1009"/>
      <c r="DH50" s="1010"/>
      <c r="DI50" s="1010"/>
      <c r="DJ50" s="1010"/>
      <c r="DK50" s="1011"/>
      <c r="DL50" s="1009"/>
      <c r="DM50" s="1010"/>
      <c r="DN50" s="1010"/>
      <c r="DO50" s="1010"/>
      <c r="DP50" s="1011"/>
      <c r="DQ50" s="1009"/>
      <c r="DR50" s="1010"/>
      <c r="DS50" s="1010"/>
      <c r="DT50" s="1010"/>
      <c r="DU50" s="1011"/>
      <c r="DV50" s="1012"/>
      <c r="DW50" s="1013"/>
      <c r="DX50" s="1013"/>
      <c r="DY50" s="1013"/>
      <c r="DZ50" s="1014"/>
      <c r="EA50" s="230"/>
    </row>
    <row r="51" spans="1:131" ht="26.25" customHeight="1" x14ac:dyDescent="0.15">
      <c r="A51" s="238">
        <v>24</v>
      </c>
      <c r="B51" s="1050"/>
      <c r="C51" s="1051"/>
      <c r="D51" s="1051"/>
      <c r="E51" s="1051"/>
      <c r="F51" s="1051"/>
      <c r="G51" s="1051"/>
      <c r="H51" s="1051"/>
      <c r="I51" s="1051"/>
      <c r="J51" s="1051"/>
      <c r="K51" s="1051"/>
      <c r="L51" s="1051"/>
      <c r="M51" s="1051"/>
      <c r="N51" s="1051"/>
      <c r="O51" s="1051"/>
      <c r="P51" s="1052"/>
      <c r="Q51" s="1053"/>
      <c r="R51" s="1045"/>
      <c r="S51" s="1045"/>
      <c r="T51" s="1045"/>
      <c r="U51" s="1045"/>
      <c r="V51" s="1045"/>
      <c r="W51" s="1045"/>
      <c r="X51" s="1045"/>
      <c r="Y51" s="1045"/>
      <c r="Z51" s="1045"/>
      <c r="AA51" s="1045"/>
      <c r="AB51" s="1045"/>
      <c r="AC51" s="1045"/>
      <c r="AD51" s="1045"/>
      <c r="AE51" s="1054"/>
      <c r="AF51" s="1055"/>
      <c r="AG51" s="1056"/>
      <c r="AH51" s="1056"/>
      <c r="AI51" s="1056"/>
      <c r="AJ51" s="1057"/>
      <c r="AK51" s="1044"/>
      <c r="AL51" s="1045"/>
      <c r="AM51" s="1045"/>
      <c r="AN51" s="1045"/>
      <c r="AO51" s="1045"/>
      <c r="AP51" s="1045"/>
      <c r="AQ51" s="1045"/>
      <c r="AR51" s="1045"/>
      <c r="AS51" s="1045"/>
      <c r="AT51" s="1045"/>
      <c r="AU51" s="1045"/>
      <c r="AV51" s="1045"/>
      <c r="AW51" s="1045"/>
      <c r="AX51" s="1045"/>
      <c r="AY51" s="1045"/>
      <c r="AZ51" s="1046"/>
      <c r="BA51" s="1046"/>
      <c r="BB51" s="1046"/>
      <c r="BC51" s="1046"/>
      <c r="BD51" s="1046"/>
      <c r="BE51" s="974"/>
      <c r="BF51" s="974"/>
      <c r="BG51" s="974"/>
      <c r="BH51" s="974"/>
      <c r="BI51" s="975"/>
      <c r="BJ51" s="232"/>
      <c r="BK51" s="232"/>
      <c r="BL51" s="232"/>
      <c r="BM51" s="232"/>
      <c r="BN51" s="232"/>
      <c r="BO51" s="241"/>
      <c r="BP51" s="241"/>
      <c r="BQ51" s="238">
        <v>45</v>
      </c>
      <c r="BR51" s="239"/>
      <c r="BS51" s="1012"/>
      <c r="BT51" s="1013"/>
      <c r="BU51" s="1013"/>
      <c r="BV51" s="1013"/>
      <c r="BW51" s="1013"/>
      <c r="BX51" s="1013"/>
      <c r="BY51" s="1013"/>
      <c r="BZ51" s="1013"/>
      <c r="CA51" s="1013"/>
      <c r="CB51" s="1013"/>
      <c r="CC51" s="1013"/>
      <c r="CD51" s="1013"/>
      <c r="CE51" s="1013"/>
      <c r="CF51" s="1013"/>
      <c r="CG51" s="1034"/>
      <c r="CH51" s="1009"/>
      <c r="CI51" s="1010"/>
      <c r="CJ51" s="1010"/>
      <c r="CK51" s="1010"/>
      <c r="CL51" s="1011"/>
      <c r="CM51" s="1009"/>
      <c r="CN51" s="1010"/>
      <c r="CO51" s="1010"/>
      <c r="CP51" s="1010"/>
      <c r="CQ51" s="1011"/>
      <c r="CR51" s="1009"/>
      <c r="CS51" s="1010"/>
      <c r="CT51" s="1010"/>
      <c r="CU51" s="1010"/>
      <c r="CV51" s="1011"/>
      <c r="CW51" s="1009"/>
      <c r="CX51" s="1010"/>
      <c r="CY51" s="1010"/>
      <c r="CZ51" s="1010"/>
      <c r="DA51" s="1011"/>
      <c r="DB51" s="1009"/>
      <c r="DC51" s="1010"/>
      <c r="DD51" s="1010"/>
      <c r="DE51" s="1010"/>
      <c r="DF51" s="1011"/>
      <c r="DG51" s="1009"/>
      <c r="DH51" s="1010"/>
      <c r="DI51" s="1010"/>
      <c r="DJ51" s="1010"/>
      <c r="DK51" s="1011"/>
      <c r="DL51" s="1009"/>
      <c r="DM51" s="1010"/>
      <c r="DN51" s="1010"/>
      <c r="DO51" s="1010"/>
      <c r="DP51" s="1011"/>
      <c r="DQ51" s="1009"/>
      <c r="DR51" s="1010"/>
      <c r="DS51" s="1010"/>
      <c r="DT51" s="1010"/>
      <c r="DU51" s="1011"/>
      <c r="DV51" s="1012"/>
      <c r="DW51" s="1013"/>
      <c r="DX51" s="1013"/>
      <c r="DY51" s="1013"/>
      <c r="DZ51" s="1014"/>
      <c r="EA51" s="230"/>
    </row>
    <row r="52" spans="1:131" ht="26.25" customHeight="1" x14ac:dyDescent="0.15">
      <c r="A52" s="238">
        <v>25</v>
      </c>
      <c r="B52" s="1050"/>
      <c r="C52" s="1051"/>
      <c r="D52" s="1051"/>
      <c r="E52" s="1051"/>
      <c r="F52" s="1051"/>
      <c r="G52" s="1051"/>
      <c r="H52" s="1051"/>
      <c r="I52" s="1051"/>
      <c r="J52" s="1051"/>
      <c r="K52" s="1051"/>
      <c r="L52" s="1051"/>
      <c r="M52" s="1051"/>
      <c r="N52" s="1051"/>
      <c r="O52" s="1051"/>
      <c r="P52" s="1052"/>
      <c r="Q52" s="1053"/>
      <c r="R52" s="1045"/>
      <c r="S52" s="1045"/>
      <c r="T52" s="1045"/>
      <c r="U52" s="1045"/>
      <c r="V52" s="1045"/>
      <c r="W52" s="1045"/>
      <c r="X52" s="1045"/>
      <c r="Y52" s="1045"/>
      <c r="Z52" s="1045"/>
      <c r="AA52" s="1045"/>
      <c r="AB52" s="1045"/>
      <c r="AC52" s="1045"/>
      <c r="AD52" s="1045"/>
      <c r="AE52" s="1054"/>
      <c r="AF52" s="1055"/>
      <c r="AG52" s="1056"/>
      <c r="AH52" s="1056"/>
      <c r="AI52" s="1056"/>
      <c r="AJ52" s="1057"/>
      <c r="AK52" s="1044"/>
      <c r="AL52" s="1045"/>
      <c r="AM52" s="1045"/>
      <c r="AN52" s="1045"/>
      <c r="AO52" s="1045"/>
      <c r="AP52" s="1045"/>
      <c r="AQ52" s="1045"/>
      <c r="AR52" s="1045"/>
      <c r="AS52" s="1045"/>
      <c r="AT52" s="1045"/>
      <c r="AU52" s="1045"/>
      <c r="AV52" s="1045"/>
      <c r="AW52" s="1045"/>
      <c r="AX52" s="1045"/>
      <c r="AY52" s="1045"/>
      <c r="AZ52" s="1046"/>
      <c r="BA52" s="1046"/>
      <c r="BB52" s="1046"/>
      <c r="BC52" s="1046"/>
      <c r="BD52" s="1046"/>
      <c r="BE52" s="974"/>
      <c r="BF52" s="974"/>
      <c r="BG52" s="974"/>
      <c r="BH52" s="974"/>
      <c r="BI52" s="975"/>
      <c r="BJ52" s="232"/>
      <c r="BK52" s="232"/>
      <c r="BL52" s="232"/>
      <c r="BM52" s="232"/>
      <c r="BN52" s="232"/>
      <c r="BO52" s="241"/>
      <c r="BP52" s="241"/>
      <c r="BQ52" s="238">
        <v>46</v>
      </c>
      <c r="BR52" s="239"/>
      <c r="BS52" s="1012"/>
      <c r="BT52" s="1013"/>
      <c r="BU52" s="1013"/>
      <c r="BV52" s="1013"/>
      <c r="BW52" s="1013"/>
      <c r="BX52" s="1013"/>
      <c r="BY52" s="1013"/>
      <c r="BZ52" s="1013"/>
      <c r="CA52" s="1013"/>
      <c r="CB52" s="1013"/>
      <c r="CC52" s="1013"/>
      <c r="CD52" s="1013"/>
      <c r="CE52" s="1013"/>
      <c r="CF52" s="1013"/>
      <c r="CG52" s="1034"/>
      <c r="CH52" s="1009"/>
      <c r="CI52" s="1010"/>
      <c r="CJ52" s="1010"/>
      <c r="CK52" s="1010"/>
      <c r="CL52" s="1011"/>
      <c r="CM52" s="1009"/>
      <c r="CN52" s="1010"/>
      <c r="CO52" s="1010"/>
      <c r="CP52" s="1010"/>
      <c r="CQ52" s="1011"/>
      <c r="CR52" s="1009"/>
      <c r="CS52" s="1010"/>
      <c r="CT52" s="1010"/>
      <c r="CU52" s="1010"/>
      <c r="CV52" s="1011"/>
      <c r="CW52" s="1009"/>
      <c r="CX52" s="1010"/>
      <c r="CY52" s="1010"/>
      <c r="CZ52" s="1010"/>
      <c r="DA52" s="1011"/>
      <c r="DB52" s="1009"/>
      <c r="DC52" s="1010"/>
      <c r="DD52" s="1010"/>
      <c r="DE52" s="1010"/>
      <c r="DF52" s="1011"/>
      <c r="DG52" s="1009"/>
      <c r="DH52" s="1010"/>
      <c r="DI52" s="1010"/>
      <c r="DJ52" s="1010"/>
      <c r="DK52" s="1011"/>
      <c r="DL52" s="1009"/>
      <c r="DM52" s="1010"/>
      <c r="DN52" s="1010"/>
      <c r="DO52" s="1010"/>
      <c r="DP52" s="1011"/>
      <c r="DQ52" s="1009"/>
      <c r="DR52" s="1010"/>
      <c r="DS52" s="1010"/>
      <c r="DT52" s="1010"/>
      <c r="DU52" s="1011"/>
      <c r="DV52" s="1012"/>
      <c r="DW52" s="1013"/>
      <c r="DX52" s="1013"/>
      <c r="DY52" s="1013"/>
      <c r="DZ52" s="1014"/>
      <c r="EA52" s="230"/>
    </row>
    <row r="53" spans="1:131" ht="26.25" customHeight="1" x14ac:dyDescent="0.15">
      <c r="A53" s="238">
        <v>26</v>
      </c>
      <c r="B53" s="1050"/>
      <c r="C53" s="1051"/>
      <c r="D53" s="1051"/>
      <c r="E53" s="1051"/>
      <c r="F53" s="1051"/>
      <c r="G53" s="1051"/>
      <c r="H53" s="1051"/>
      <c r="I53" s="1051"/>
      <c r="J53" s="1051"/>
      <c r="K53" s="1051"/>
      <c r="L53" s="1051"/>
      <c r="M53" s="1051"/>
      <c r="N53" s="1051"/>
      <c r="O53" s="1051"/>
      <c r="P53" s="1052"/>
      <c r="Q53" s="1053"/>
      <c r="R53" s="1045"/>
      <c r="S53" s="1045"/>
      <c r="T53" s="1045"/>
      <c r="U53" s="1045"/>
      <c r="V53" s="1045"/>
      <c r="W53" s="1045"/>
      <c r="X53" s="1045"/>
      <c r="Y53" s="1045"/>
      <c r="Z53" s="1045"/>
      <c r="AA53" s="1045"/>
      <c r="AB53" s="1045"/>
      <c r="AC53" s="1045"/>
      <c r="AD53" s="1045"/>
      <c r="AE53" s="1054"/>
      <c r="AF53" s="1055"/>
      <c r="AG53" s="1056"/>
      <c r="AH53" s="1056"/>
      <c r="AI53" s="1056"/>
      <c r="AJ53" s="1057"/>
      <c r="AK53" s="1044"/>
      <c r="AL53" s="1045"/>
      <c r="AM53" s="1045"/>
      <c r="AN53" s="1045"/>
      <c r="AO53" s="1045"/>
      <c r="AP53" s="1045"/>
      <c r="AQ53" s="1045"/>
      <c r="AR53" s="1045"/>
      <c r="AS53" s="1045"/>
      <c r="AT53" s="1045"/>
      <c r="AU53" s="1045"/>
      <c r="AV53" s="1045"/>
      <c r="AW53" s="1045"/>
      <c r="AX53" s="1045"/>
      <c r="AY53" s="1045"/>
      <c r="AZ53" s="1046"/>
      <c r="BA53" s="1046"/>
      <c r="BB53" s="1046"/>
      <c r="BC53" s="1046"/>
      <c r="BD53" s="1046"/>
      <c r="BE53" s="974"/>
      <c r="BF53" s="974"/>
      <c r="BG53" s="974"/>
      <c r="BH53" s="974"/>
      <c r="BI53" s="975"/>
      <c r="BJ53" s="232"/>
      <c r="BK53" s="232"/>
      <c r="BL53" s="232"/>
      <c r="BM53" s="232"/>
      <c r="BN53" s="232"/>
      <c r="BO53" s="241"/>
      <c r="BP53" s="241"/>
      <c r="BQ53" s="238">
        <v>47</v>
      </c>
      <c r="BR53" s="239"/>
      <c r="BS53" s="1012"/>
      <c r="BT53" s="1013"/>
      <c r="BU53" s="1013"/>
      <c r="BV53" s="1013"/>
      <c r="BW53" s="1013"/>
      <c r="BX53" s="1013"/>
      <c r="BY53" s="1013"/>
      <c r="BZ53" s="1013"/>
      <c r="CA53" s="1013"/>
      <c r="CB53" s="1013"/>
      <c r="CC53" s="1013"/>
      <c r="CD53" s="1013"/>
      <c r="CE53" s="1013"/>
      <c r="CF53" s="1013"/>
      <c r="CG53" s="1034"/>
      <c r="CH53" s="1009"/>
      <c r="CI53" s="1010"/>
      <c r="CJ53" s="1010"/>
      <c r="CK53" s="1010"/>
      <c r="CL53" s="1011"/>
      <c r="CM53" s="1009"/>
      <c r="CN53" s="1010"/>
      <c r="CO53" s="1010"/>
      <c r="CP53" s="1010"/>
      <c r="CQ53" s="1011"/>
      <c r="CR53" s="1009"/>
      <c r="CS53" s="1010"/>
      <c r="CT53" s="1010"/>
      <c r="CU53" s="1010"/>
      <c r="CV53" s="1011"/>
      <c r="CW53" s="1009"/>
      <c r="CX53" s="1010"/>
      <c r="CY53" s="1010"/>
      <c r="CZ53" s="1010"/>
      <c r="DA53" s="1011"/>
      <c r="DB53" s="1009"/>
      <c r="DC53" s="1010"/>
      <c r="DD53" s="1010"/>
      <c r="DE53" s="1010"/>
      <c r="DF53" s="1011"/>
      <c r="DG53" s="1009"/>
      <c r="DH53" s="1010"/>
      <c r="DI53" s="1010"/>
      <c r="DJ53" s="1010"/>
      <c r="DK53" s="1011"/>
      <c r="DL53" s="1009"/>
      <c r="DM53" s="1010"/>
      <c r="DN53" s="1010"/>
      <c r="DO53" s="1010"/>
      <c r="DP53" s="1011"/>
      <c r="DQ53" s="1009"/>
      <c r="DR53" s="1010"/>
      <c r="DS53" s="1010"/>
      <c r="DT53" s="1010"/>
      <c r="DU53" s="1011"/>
      <c r="DV53" s="1012"/>
      <c r="DW53" s="1013"/>
      <c r="DX53" s="1013"/>
      <c r="DY53" s="1013"/>
      <c r="DZ53" s="1014"/>
      <c r="EA53" s="230"/>
    </row>
    <row r="54" spans="1:131" ht="26.25" customHeight="1" x14ac:dyDescent="0.15">
      <c r="A54" s="238">
        <v>27</v>
      </c>
      <c r="B54" s="1050"/>
      <c r="C54" s="1051"/>
      <c r="D54" s="1051"/>
      <c r="E54" s="1051"/>
      <c r="F54" s="1051"/>
      <c r="G54" s="1051"/>
      <c r="H54" s="1051"/>
      <c r="I54" s="1051"/>
      <c r="J54" s="1051"/>
      <c r="K54" s="1051"/>
      <c r="L54" s="1051"/>
      <c r="M54" s="1051"/>
      <c r="N54" s="1051"/>
      <c r="O54" s="1051"/>
      <c r="P54" s="1052"/>
      <c r="Q54" s="1053"/>
      <c r="R54" s="1045"/>
      <c r="S54" s="1045"/>
      <c r="T54" s="1045"/>
      <c r="U54" s="1045"/>
      <c r="V54" s="1045"/>
      <c r="W54" s="1045"/>
      <c r="X54" s="1045"/>
      <c r="Y54" s="1045"/>
      <c r="Z54" s="1045"/>
      <c r="AA54" s="1045"/>
      <c r="AB54" s="1045"/>
      <c r="AC54" s="1045"/>
      <c r="AD54" s="1045"/>
      <c r="AE54" s="1054"/>
      <c r="AF54" s="1055"/>
      <c r="AG54" s="1056"/>
      <c r="AH54" s="1056"/>
      <c r="AI54" s="1056"/>
      <c r="AJ54" s="1057"/>
      <c r="AK54" s="1044"/>
      <c r="AL54" s="1045"/>
      <c r="AM54" s="1045"/>
      <c r="AN54" s="1045"/>
      <c r="AO54" s="1045"/>
      <c r="AP54" s="1045"/>
      <c r="AQ54" s="1045"/>
      <c r="AR54" s="1045"/>
      <c r="AS54" s="1045"/>
      <c r="AT54" s="1045"/>
      <c r="AU54" s="1045"/>
      <c r="AV54" s="1045"/>
      <c r="AW54" s="1045"/>
      <c r="AX54" s="1045"/>
      <c r="AY54" s="1045"/>
      <c r="AZ54" s="1046"/>
      <c r="BA54" s="1046"/>
      <c r="BB54" s="1046"/>
      <c r="BC54" s="1046"/>
      <c r="BD54" s="1046"/>
      <c r="BE54" s="974"/>
      <c r="BF54" s="974"/>
      <c r="BG54" s="974"/>
      <c r="BH54" s="974"/>
      <c r="BI54" s="975"/>
      <c r="BJ54" s="232"/>
      <c r="BK54" s="232"/>
      <c r="BL54" s="232"/>
      <c r="BM54" s="232"/>
      <c r="BN54" s="232"/>
      <c r="BO54" s="241"/>
      <c r="BP54" s="241"/>
      <c r="BQ54" s="238">
        <v>48</v>
      </c>
      <c r="BR54" s="239"/>
      <c r="BS54" s="1012"/>
      <c r="BT54" s="1013"/>
      <c r="BU54" s="1013"/>
      <c r="BV54" s="1013"/>
      <c r="BW54" s="1013"/>
      <c r="BX54" s="1013"/>
      <c r="BY54" s="1013"/>
      <c r="BZ54" s="1013"/>
      <c r="CA54" s="1013"/>
      <c r="CB54" s="1013"/>
      <c r="CC54" s="1013"/>
      <c r="CD54" s="1013"/>
      <c r="CE54" s="1013"/>
      <c r="CF54" s="1013"/>
      <c r="CG54" s="1034"/>
      <c r="CH54" s="1009"/>
      <c r="CI54" s="1010"/>
      <c r="CJ54" s="1010"/>
      <c r="CK54" s="1010"/>
      <c r="CL54" s="1011"/>
      <c r="CM54" s="1009"/>
      <c r="CN54" s="1010"/>
      <c r="CO54" s="1010"/>
      <c r="CP54" s="1010"/>
      <c r="CQ54" s="1011"/>
      <c r="CR54" s="1009"/>
      <c r="CS54" s="1010"/>
      <c r="CT54" s="1010"/>
      <c r="CU54" s="1010"/>
      <c r="CV54" s="1011"/>
      <c r="CW54" s="1009"/>
      <c r="CX54" s="1010"/>
      <c r="CY54" s="1010"/>
      <c r="CZ54" s="1010"/>
      <c r="DA54" s="1011"/>
      <c r="DB54" s="1009"/>
      <c r="DC54" s="1010"/>
      <c r="DD54" s="1010"/>
      <c r="DE54" s="1010"/>
      <c r="DF54" s="1011"/>
      <c r="DG54" s="1009"/>
      <c r="DH54" s="1010"/>
      <c r="DI54" s="1010"/>
      <c r="DJ54" s="1010"/>
      <c r="DK54" s="1011"/>
      <c r="DL54" s="1009"/>
      <c r="DM54" s="1010"/>
      <c r="DN54" s="1010"/>
      <c r="DO54" s="1010"/>
      <c r="DP54" s="1011"/>
      <c r="DQ54" s="1009"/>
      <c r="DR54" s="1010"/>
      <c r="DS54" s="1010"/>
      <c r="DT54" s="1010"/>
      <c r="DU54" s="1011"/>
      <c r="DV54" s="1012"/>
      <c r="DW54" s="1013"/>
      <c r="DX54" s="1013"/>
      <c r="DY54" s="1013"/>
      <c r="DZ54" s="1014"/>
      <c r="EA54" s="230"/>
    </row>
    <row r="55" spans="1:131" ht="26.25" customHeight="1" x14ac:dyDescent="0.15">
      <c r="A55" s="238">
        <v>28</v>
      </c>
      <c r="B55" s="1050"/>
      <c r="C55" s="1051"/>
      <c r="D55" s="1051"/>
      <c r="E55" s="1051"/>
      <c r="F55" s="1051"/>
      <c r="G55" s="1051"/>
      <c r="H55" s="1051"/>
      <c r="I55" s="1051"/>
      <c r="J55" s="1051"/>
      <c r="K55" s="1051"/>
      <c r="L55" s="1051"/>
      <c r="M55" s="1051"/>
      <c r="N55" s="1051"/>
      <c r="O55" s="1051"/>
      <c r="P55" s="1052"/>
      <c r="Q55" s="1053"/>
      <c r="R55" s="1045"/>
      <c r="S55" s="1045"/>
      <c r="T55" s="1045"/>
      <c r="U55" s="1045"/>
      <c r="V55" s="1045"/>
      <c r="W55" s="1045"/>
      <c r="X55" s="1045"/>
      <c r="Y55" s="1045"/>
      <c r="Z55" s="1045"/>
      <c r="AA55" s="1045"/>
      <c r="AB55" s="1045"/>
      <c r="AC55" s="1045"/>
      <c r="AD55" s="1045"/>
      <c r="AE55" s="1054"/>
      <c r="AF55" s="1055"/>
      <c r="AG55" s="1056"/>
      <c r="AH55" s="1056"/>
      <c r="AI55" s="1056"/>
      <c r="AJ55" s="1057"/>
      <c r="AK55" s="1044"/>
      <c r="AL55" s="1045"/>
      <c r="AM55" s="1045"/>
      <c r="AN55" s="1045"/>
      <c r="AO55" s="1045"/>
      <c r="AP55" s="1045"/>
      <c r="AQ55" s="1045"/>
      <c r="AR55" s="1045"/>
      <c r="AS55" s="1045"/>
      <c r="AT55" s="1045"/>
      <c r="AU55" s="1045"/>
      <c r="AV55" s="1045"/>
      <c r="AW55" s="1045"/>
      <c r="AX55" s="1045"/>
      <c r="AY55" s="1045"/>
      <c r="AZ55" s="1046"/>
      <c r="BA55" s="1046"/>
      <c r="BB55" s="1046"/>
      <c r="BC55" s="1046"/>
      <c r="BD55" s="1046"/>
      <c r="BE55" s="974"/>
      <c r="BF55" s="974"/>
      <c r="BG55" s="974"/>
      <c r="BH55" s="974"/>
      <c r="BI55" s="975"/>
      <c r="BJ55" s="232"/>
      <c r="BK55" s="232"/>
      <c r="BL55" s="232"/>
      <c r="BM55" s="232"/>
      <c r="BN55" s="232"/>
      <c r="BO55" s="241"/>
      <c r="BP55" s="241"/>
      <c r="BQ55" s="238">
        <v>49</v>
      </c>
      <c r="BR55" s="239"/>
      <c r="BS55" s="1012"/>
      <c r="BT55" s="1013"/>
      <c r="BU55" s="1013"/>
      <c r="BV55" s="1013"/>
      <c r="BW55" s="1013"/>
      <c r="BX55" s="1013"/>
      <c r="BY55" s="1013"/>
      <c r="BZ55" s="1013"/>
      <c r="CA55" s="1013"/>
      <c r="CB55" s="1013"/>
      <c r="CC55" s="1013"/>
      <c r="CD55" s="1013"/>
      <c r="CE55" s="1013"/>
      <c r="CF55" s="1013"/>
      <c r="CG55" s="1034"/>
      <c r="CH55" s="1009"/>
      <c r="CI55" s="1010"/>
      <c r="CJ55" s="1010"/>
      <c r="CK55" s="1010"/>
      <c r="CL55" s="1011"/>
      <c r="CM55" s="1009"/>
      <c r="CN55" s="1010"/>
      <c r="CO55" s="1010"/>
      <c r="CP55" s="1010"/>
      <c r="CQ55" s="1011"/>
      <c r="CR55" s="1009"/>
      <c r="CS55" s="1010"/>
      <c r="CT55" s="1010"/>
      <c r="CU55" s="1010"/>
      <c r="CV55" s="1011"/>
      <c r="CW55" s="1009"/>
      <c r="CX55" s="1010"/>
      <c r="CY55" s="1010"/>
      <c r="CZ55" s="1010"/>
      <c r="DA55" s="1011"/>
      <c r="DB55" s="1009"/>
      <c r="DC55" s="1010"/>
      <c r="DD55" s="1010"/>
      <c r="DE55" s="1010"/>
      <c r="DF55" s="1011"/>
      <c r="DG55" s="1009"/>
      <c r="DH55" s="1010"/>
      <c r="DI55" s="1010"/>
      <c r="DJ55" s="1010"/>
      <c r="DK55" s="1011"/>
      <c r="DL55" s="1009"/>
      <c r="DM55" s="1010"/>
      <c r="DN55" s="1010"/>
      <c r="DO55" s="1010"/>
      <c r="DP55" s="1011"/>
      <c r="DQ55" s="1009"/>
      <c r="DR55" s="1010"/>
      <c r="DS55" s="1010"/>
      <c r="DT55" s="1010"/>
      <c r="DU55" s="1011"/>
      <c r="DV55" s="1012"/>
      <c r="DW55" s="1013"/>
      <c r="DX55" s="1013"/>
      <c r="DY55" s="1013"/>
      <c r="DZ55" s="1014"/>
      <c r="EA55" s="230"/>
    </row>
    <row r="56" spans="1:131" ht="26.25" customHeight="1" x14ac:dyDescent="0.15">
      <c r="A56" s="238">
        <v>29</v>
      </c>
      <c r="B56" s="1050"/>
      <c r="C56" s="1051"/>
      <c r="D56" s="1051"/>
      <c r="E56" s="1051"/>
      <c r="F56" s="1051"/>
      <c r="G56" s="1051"/>
      <c r="H56" s="1051"/>
      <c r="I56" s="1051"/>
      <c r="J56" s="1051"/>
      <c r="K56" s="1051"/>
      <c r="L56" s="1051"/>
      <c r="M56" s="1051"/>
      <c r="N56" s="1051"/>
      <c r="O56" s="1051"/>
      <c r="P56" s="1052"/>
      <c r="Q56" s="1053"/>
      <c r="R56" s="1045"/>
      <c r="S56" s="1045"/>
      <c r="T56" s="1045"/>
      <c r="U56" s="1045"/>
      <c r="V56" s="1045"/>
      <c r="W56" s="1045"/>
      <c r="X56" s="1045"/>
      <c r="Y56" s="1045"/>
      <c r="Z56" s="1045"/>
      <c r="AA56" s="1045"/>
      <c r="AB56" s="1045"/>
      <c r="AC56" s="1045"/>
      <c r="AD56" s="1045"/>
      <c r="AE56" s="1054"/>
      <c r="AF56" s="1055"/>
      <c r="AG56" s="1056"/>
      <c r="AH56" s="1056"/>
      <c r="AI56" s="1056"/>
      <c r="AJ56" s="1057"/>
      <c r="AK56" s="1044"/>
      <c r="AL56" s="1045"/>
      <c r="AM56" s="1045"/>
      <c r="AN56" s="1045"/>
      <c r="AO56" s="1045"/>
      <c r="AP56" s="1045"/>
      <c r="AQ56" s="1045"/>
      <c r="AR56" s="1045"/>
      <c r="AS56" s="1045"/>
      <c r="AT56" s="1045"/>
      <c r="AU56" s="1045"/>
      <c r="AV56" s="1045"/>
      <c r="AW56" s="1045"/>
      <c r="AX56" s="1045"/>
      <c r="AY56" s="1045"/>
      <c r="AZ56" s="1046"/>
      <c r="BA56" s="1046"/>
      <c r="BB56" s="1046"/>
      <c r="BC56" s="1046"/>
      <c r="BD56" s="1046"/>
      <c r="BE56" s="974"/>
      <c r="BF56" s="974"/>
      <c r="BG56" s="974"/>
      <c r="BH56" s="974"/>
      <c r="BI56" s="975"/>
      <c r="BJ56" s="232"/>
      <c r="BK56" s="232"/>
      <c r="BL56" s="232"/>
      <c r="BM56" s="232"/>
      <c r="BN56" s="232"/>
      <c r="BO56" s="241"/>
      <c r="BP56" s="241"/>
      <c r="BQ56" s="238">
        <v>50</v>
      </c>
      <c r="BR56" s="239"/>
      <c r="BS56" s="1012"/>
      <c r="BT56" s="1013"/>
      <c r="BU56" s="1013"/>
      <c r="BV56" s="1013"/>
      <c r="BW56" s="1013"/>
      <c r="BX56" s="1013"/>
      <c r="BY56" s="1013"/>
      <c r="BZ56" s="1013"/>
      <c r="CA56" s="1013"/>
      <c r="CB56" s="1013"/>
      <c r="CC56" s="1013"/>
      <c r="CD56" s="1013"/>
      <c r="CE56" s="1013"/>
      <c r="CF56" s="1013"/>
      <c r="CG56" s="1034"/>
      <c r="CH56" s="1009"/>
      <c r="CI56" s="1010"/>
      <c r="CJ56" s="1010"/>
      <c r="CK56" s="1010"/>
      <c r="CL56" s="1011"/>
      <c r="CM56" s="1009"/>
      <c r="CN56" s="1010"/>
      <c r="CO56" s="1010"/>
      <c r="CP56" s="1010"/>
      <c r="CQ56" s="1011"/>
      <c r="CR56" s="1009"/>
      <c r="CS56" s="1010"/>
      <c r="CT56" s="1010"/>
      <c r="CU56" s="1010"/>
      <c r="CV56" s="1011"/>
      <c r="CW56" s="1009"/>
      <c r="CX56" s="1010"/>
      <c r="CY56" s="1010"/>
      <c r="CZ56" s="1010"/>
      <c r="DA56" s="1011"/>
      <c r="DB56" s="1009"/>
      <c r="DC56" s="1010"/>
      <c r="DD56" s="1010"/>
      <c r="DE56" s="1010"/>
      <c r="DF56" s="1011"/>
      <c r="DG56" s="1009"/>
      <c r="DH56" s="1010"/>
      <c r="DI56" s="1010"/>
      <c r="DJ56" s="1010"/>
      <c r="DK56" s="1011"/>
      <c r="DL56" s="1009"/>
      <c r="DM56" s="1010"/>
      <c r="DN56" s="1010"/>
      <c r="DO56" s="1010"/>
      <c r="DP56" s="1011"/>
      <c r="DQ56" s="1009"/>
      <c r="DR56" s="1010"/>
      <c r="DS56" s="1010"/>
      <c r="DT56" s="1010"/>
      <c r="DU56" s="1011"/>
      <c r="DV56" s="1012"/>
      <c r="DW56" s="1013"/>
      <c r="DX56" s="1013"/>
      <c r="DY56" s="1013"/>
      <c r="DZ56" s="1014"/>
      <c r="EA56" s="230"/>
    </row>
    <row r="57" spans="1:131" ht="26.25" customHeight="1" x14ac:dyDescent="0.15">
      <c r="A57" s="238">
        <v>30</v>
      </c>
      <c r="B57" s="1050"/>
      <c r="C57" s="1051"/>
      <c r="D57" s="1051"/>
      <c r="E57" s="1051"/>
      <c r="F57" s="1051"/>
      <c r="G57" s="1051"/>
      <c r="H57" s="1051"/>
      <c r="I57" s="1051"/>
      <c r="J57" s="1051"/>
      <c r="K57" s="1051"/>
      <c r="L57" s="1051"/>
      <c r="M57" s="1051"/>
      <c r="N57" s="1051"/>
      <c r="O57" s="1051"/>
      <c r="P57" s="1052"/>
      <c r="Q57" s="1053"/>
      <c r="R57" s="1045"/>
      <c r="S57" s="1045"/>
      <c r="T57" s="1045"/>
      <c r="U57" s="1045"/>
      <c r="V57" s="1045"/>
      <c r="W57" s="1045"/>
      <c r="X57" s="1045"/>
      <c r="Y57" s="1045"/>
      <c r="Z57" s="1045"/>
      <c r="AA57" s="1045"/>
      <c r="AB57" s="1045"/>
      <c r="AC57" s="1045"/>
      <c r="AD57" s="1045"/>
      <c r="AE57" s="1054"/>
      <c r="AF57" s="1055"/>
      <c r="AG57" s="1056"/>
      <c r="AH57" s="1056"/>
      <c r="AI57" s="1056"/>
      <c r="AJ57" s="1057"/>
      <c r="AK57" s="1044"/>
      <c r="AL57" s="1045"/>
      <c r="AM57" s="1045"/>
      <c r="AN57" s="1045"/>
      <c r="AO57" s="1045"/>
      <c r="AP57" s="1045"/>
      <c r="AQ57" s="1045"/>
      <c r="AR57" s="1045"/>
      <c r="AS57" s="1045"/>
      <c r="AT57" s="1045"/>
      <c r="AU57" s="1045"/>
      <c r="AV57" s="1045"/>
      <c r="AW57" s="1045"/>
      <c r="AX57" s="1045"/>
      <c r="AY57" s="1045"/>
      <c r="AZ57" s="1046"/>
      <c r="BA57" s="1046"/>
      <c r="BB57" s="1046"/>
      <c r="BC57" s="1046"/>
      <c r="BD57" s="1046"/>
      <c r="BE57" s="974"/>
      <c r="BF57" s="974"/>
      <c r="BG57" s="974"/>
      <c r="BH57" s="974"/>
      <c r="BI57" s="975"/>
      <c r="BJ57" s="232"/>
      <c r="BK57" s="232"/>
      <c r="BL57" s="232"/>
      <c r="BM57" s="232"/>
      <c r="BN57" s="232"/>
      <c r="BO57" s="241"/>
      <c r="BP57" s="241"/>
      <c r="BQ57" s="238">
        <v>51</v>
      </c>
      <c r="BR57" s="239"/>
      <c r="BS57" s="1012"/>
      <c r="BT57" s="1013"/>
      <c r="BU57" s="1013"/>
      <c r="BV57" s="1013"/>
      <c r="BW57" s="1013"/>
      <c r="BX57" s="1013"/>
      <c r="BY57" s="1013"/>
      <c r="BZ57" s="1013"/>
      <c r="CA57" s="1013"/>
      <c r="CB57" s="1013"/>
      <c r="CC57" s="1013"/>
      <c r="CD57" s="1013"/>
      <c r="CE57" s="1013"/>
      <c r="CF57" s="1013"/>
      <c r="CG57" s="1034"/>
      <c r="CH57" s="1009"/>
      <c r="CI57" s="1010"/>
      <c r="CJ57" s="1010"/>
      <c r="CK57" s="1010"/>
      <c r="CL57" s="1011"/>
      <c r="CM57" s="1009"/>
      <c r="CN57" s="1010"/>
      <c r="CO57" s="1010"/>
      <c r="CP57" s="1010"/>
      <c r="CQ57" s="1011"/>
      <c r="CR57" s="1009"/>
      <c r="CS57" s="1010"/>
      <c r="CT57" s="1010"/>
      <c r="CU57" s="1010"/>
      <c r="CV57" s="1011"/>
      <c r="CW57" s="1009"/>
      <c r="CX57" s="1010"/>
      <c r="CY57" s="1010"/>
      <c r="CZ57" s="1010"/>
      <c r="DA57" s="1011"/>
      <c r="DB57" s="1009"/>
      <c r="DC57" s="1010"/>
      <c r="DD57" s="1010"/>
      <c r="DE57" s="1010"/>
      <c r="DF57" s="1011"/>
      <c r="DG57" s="1009"/>
      <c r="DH57" s="1010"/>
      <c r="DI57" s="1010"/>
      <c r="DJ57" s="1010"/>
      <c r="DK57" s="1011"/>
      <c r="DL57" s="1009"/>
      <c r="DM57" s="1010"/>
      <c r="DN57" s="1010"/>
      <c r="DO57" s="1010"/>
      <c r="DP57" s="1011"/>
      <c r="DQ57" s="1009"/>
      <c r="DR57" s="1010"/>
      <c r="DS57" s="1010"/>
      <c r="DT57" s="1010"/>
      <c r="DU57" s="1011"/>
      <c r="DV57" s="1012"/>
      <c r="DW57" s="1013"/>
      <c r="DX57" s="1013"/>
      <c r="DY57" s="1013"/>
      <c r="DZ57" s="1014"/>
      <c r="EA57" s="230"/>
    </row>
    <row r="58" spans="1:131" ht="26.25" customHeight="1" x14ac:dyDescent="0.15">
      <c r="A58" s="238">
        <v>31</v>
      </c>
      <c r="B58" s="1050"/>
      <c r="C58" s="1051"/>
      <c r="D58" s="1051"/>
      <c r="E58" s="1051"/>
      <c r="F58" s="1051"/>
      <c r="G58" s="1051"/>
      <c r="H58" s="1051"/>
      <c r="I58" s="1051"/>
      <c r="J58" s="1051"/>
      <c r="K58" s="1051"/>
      <c r="L58" s="1051"/>
      <c r="M58" s="1051"/>
      <c r="N58" s="1051"/>
      <c r="O58" s="1051"/>
      <c r="P58" s="1052"/>
      <c r="Q58" s="1053"/>
      <c r="R58" s="1045"/>
      <c r="S58" s="1045"/>
      <c r="T58" s="1045"/>
      <c r="U58" s="1045"/>
      <c r="V58" s="1045"/>
      <c r="W58" s="1045"/>
      <c r="X58" s="1045"/>
      <c r="Y58" s="1045"/>
      <c r="Z58" s="1045"/>
      <c r="AA58" s="1045"/>
      <c r="AB58" s="1045"/>
      <c r="AC58" s="1045"/>
      <c r="AD58" s="1045"/>
      <c r="AE58" s="1054"/>
      <c r="AF58" s="1055"/>
      <c r="AG58" s="1056"/>
      <c r="AH58" s="1056"/>
      <c r="AI58" s="1056"/>
      <c r="AJ58" s="1057"/>
      <c r="AK58" s="1044"/>
      <c r="AL58" s="1045"/>
      <c r="AM58" s="1045"/>
      <c r="AN58" s="1045"/>
      <c r="AO58" s="1045"/>
      <c r="AP58" s="1045"/>
      <c r="AQ58" s="1045"/>
      <c r="AR58" s="1045"/>
      <c r="AS58" s="1045"/>
      <c r="AT58" s="1045"/>
      <c r="AU58" s="1045"/>
      <c r="AV58" s="1045"/>
      <c r="AW58" s="1045"/>
      <c r="AX58" s="1045"/>
      <c r="AY58" s="1045"/>
      <c r="AZ58" s="1046"/>
      <c r="BA58" s="1046"/>
      <c r="BB58" s="1046"/>
      <c r="BC58" s="1046"/>
      <c r="BD58" s="1046"/>
      <c r="BE58" s="974"/>
      <c r="BF58" s="974"/>
      <c r="BG58" s="974"/>
      <c r="BH58" s="974"/>
      <c r="BI58" s="975"/>
      <c r="BJ58" s="232"/>
      <c r="BK58" s="232"/>
      <c r="BL58" s="232"/>
      <c r="BM58" s="232"/>
      <c r="BN58" s="232"/>
      <c r="BO58" s="241"/>
      <c r="BP58" s="241"/>
      <c r="BQ58" s="238">
        <v>52</v>
      </c>
      <c r="BR58" s="239"/>
      <c r="BS58" s="1012"/>
      <c r="BT58" s="1013"/>
      <c r="BU58" s="1013"/>
      <c r="BV58" s="1013"/>
      <c r="BW58" s="1013"/>
      <c r="BX58" s="1013"/>
      <c r="BY58" s="1013"/>
      <c r="BZ58" s="1013"/>
      <c r="CA58" s="1013"/>
      <c r="CB58" s="1013"/>
      <c r="CC58" s="1013"/>
      <c r="CD58" s="1013"/>
      <c r="CE58" s="1013"/>
      <c r="CF58" s="1013"/>
      <c r="CG58" s="1034"/>
      <c r="CH58" s="1009"/>
      <c r="CI58" s="1010"/>
      <c r="CJ58" s="1010"/>
      <c r="CK58" s="1010"/>
      <c r="CL58" s="1011"/>
      <c r="CM58" s="1009"/>
      <c r="CN58" s="1010"/>
      <c r="CO58" s="1010"/>
      <c r="CP58" s="1010"/>
      <c r="CQ58" s="1011"/>
      <c r="CR58" s="1009"/>
      <c r="CS58" s="1010"/>
      <c r="CT58" s="1010"/>
      <c r="CU58" s="1010"/>
      <c r="CV58" s="1011"/>
      <c r="CW58" s="1009"/>
      <c r="CX58" s="1010"/>
      <c r="CY58" s="1010"/>
      <c r="CZ58" s="1010"/>
      <c r="DA58" s="1011"/>
      <c r="DB58" s="1009"/>
      <c r="DC58" s="1010"/>
      <c r="DD58" s="1010"/>
      <c r="DE58" s="1010"/>
      <c r="DF58" s="1011"/>
      <c r="DG58" s="1009"/>
      <c r="DH58" s="1010"/>
      <c r="DI58" s="1010"/>
      <c r="DJ58" s="1010"/>
      <c r="DK58" s="1011"/>
      <c r="DL58" s="1009"/>
      <c r="DM58" s="1010"/>
      <c r="DN58" s="1010"/>
      <c r="DO58" s="1010"/>
      <c r="DP58" s="1011"/>
      <c r="DQ58" s="1009"/>
      <c r="DR58" s="1010"/>
      <c r="DS58" s="1010"/>
      <c r="DT58" s="1010"/>
      <c r="DU58" s="1011"/>
      <c r="DV58" s="1012"/>
      <c r="DW58" s="1013"/>
      <c r="DX58" s="1013"/>
      <c r="DY58" s="1013"/>
      <c r="DZ58" s="1014"/>
      <c r="EA58" s="230"/>
    </row>
    <row r="59" spans="1:131" ht="26.25" customHeight="1" x14ac:dyDescent="0.15">
      <c r="A59" s="238">
        <v>32</v>
      </c>
      <c r="B59" s="1050"/>
      <c r="C59" s="1051"/>
      <c r="D59" s="1051"/>
      <c r="E59" s="1051"/>
      <c r="F59" s="1051"/>
      <c r="G59" s="1051"/>
      <c r="H59" s="1051"/>
      <c r="I59" s="1051"/>
      <c r="J59" s="1051"/>
      <c r="K59" s="1051"/>
      <c r="L59" s="1051"/>
      <c r="M59" s="1051"/>
      <c r="N59" s="1051"/>
      <c r="O59" s="1051"/>
      <c r="P59" s="1052"/>
      <c r="Q59" s="1053"/>
      <c r="R59" s="1045"/>
      <c r="S59" s="1045"/>
      <c r="T59" s="1045"/>
      <c r="U59" s="1045"/>
      <c r="V59" s="1045"/>
      <c r="W59" s="1045"/>
      <c r="X59" s="1045"/>
      <c r="Y59" s="1045"/>
      <c r="Z59" s="1045"/>
      <c r="AA59" s="1045"/>
      <c r="AB59" s="1045"/>
      <c r="AC59" s="1045"/>
      <c r="AD59" s="1045"/>
      <c r="AE59" s="1054"/>
      <c r="AF59" s="1055"/>
      <c r="AG59" s="1056"/>
      <c r="AH59" s="1056"/>
      <c r="AI59" s="1056"/>
      <c r="AJ59" s="1057"/>
      <c r="AK59" s="1044"/>
      <c r="AL59" s="1045"/>
      <c r="AM59" s="1045"/>
      <c r="AN59" s="1045"/>
      <c r="AO59" s="1045"/>
      <c r="AP59" s="1045"/>
      <c r="AQ59" s="1045"/>
      <c r="AR59" s="1045"/>
      <c r="AS59" s="1045"/>
      <c r="AT59" s="1045"/>
      <c r="AU59" s="1045"/>
      <c r="AV59" s="1045"/>
      <c r="AW59" s="1045"/>
      <c r="AX59" s="1045"/>
      <c r="AY59" s="1045"/>
      <c r="AZ59" s="1046"/>
      <c r="BA59" s="1046"/>
      <c r="BB59" s="1046"/>
      <c r="BC59" s="1046"/>
      <c r="BD59" s="1046"/>
      <c r="BE59" s="974"/>
      <c r="BF59" s="974"/>
      <c r="BG59" s="974"/>
      <c r="BH59" s="974"/>
      <c r="BI59" s="975"/>
      <c r="BJ59" s="232"/>
      <c r="BK59" s="232"/>
      <c r="BL59" s="232"/>
      <c r="BM59" s="232"/>
      <c r="BN59" s="232"/>
      <c r="BO59" s="241"/>
      <c r="BP59" s="241"/>
      <c r="BQ59" s="238">
        <v>53</v>
      </c>
      <c r="BR59" s="239"/>
      <c r="BS59" s="1012"/>
      <c r="BT59" s="1013"/>
      <c r="BU59" s="1013"/>
      <c r="BV59" s="1013"/>
      <c r="BW59" s="1013"/>
      <c r="BX59" s="1013"/>
      <c r="BY59" s="1013"/>
      <c r="BZ59" s="1013"/>
      <c r="CA59" s="1013"/>
      <c r="CB59" s="1013"/>
      <c r="CC59" s="1013"/>
      <c r="CD59" s="1013"/>
      <c r="CE59" s="1013"/>
      <c r="CF59" s="1013"/>
      <c r="CG59" s="1034"/>
      <c r="CH59" s="1009"/>
      <c r="CI59" s="1010"/>
      <c r="CJ59" s="1010"/>
      <c r="CK59" s="1010"/>
      <c r="CL59" s="1011"/>
      <c r="CM59" s="1009"/>
      <c r="CN59" s="1010"/>
      <c r="CO59" s="1010"/>
      <c r="CP59" s="1010"/>
      <c r="CQ59" s="1011"/>
      <c r="CR59" s="1009"/>
      <c r="CS59" s="1010"/>
      <c r="CT59" s="1010"/>
      <c r="CU59" s="1010"/>
      <c r="CV59" s="1011"/>
      <c r="CW59" s="1009"/>
      <c r="CX59" s="1010"/>
      <c r="CY59" s="1010"/>
      <c r="CZ59" s="1010"/>
      <c r="DA59" s="1011"/>
      <c r="DB59" s="1009"/>
      <c r="DC59" s="1010"/>
      <c r="DD59" s="1010"/>
      <c r="DE59" s="1010"/>
      <c r="DF59" s="1011"/>
      <c r="DG59" s="1009"/>
      <c r="DH59" s="1010"/>
      <c r="DI59" s="1010"/>
      <c r="DJ59" s="1010"/>
      <c r="DK59" s="1011"/>
      <c r="DL59" s="1009"/>
      <c r="DM59" s="1010"/>
      <c r="DN59" s="1010"/>
      <c r="DO59" s="1010"/>
      <c r="DP59" s="1011"/>
      <c r="DQ59" s="1009"/>
      <c r="DR59" s="1010"/>
      <c r="DS59" s="1010"/>
      <c r="DT59" s="1010"/>
      <c r="DU59" s="1011"/>
      <c r="DV59" s="1012"/>
      <c r="DW59" s="1013"/>
      <c r="DX59" s="1013"/>
      <c r="DY59" s="1013"/>
      <c r="DZ59" s="1014"/>
      <c r="EA59" s="230"/>
    </row>
    <row r="60" spans="1:131" ht="26.25" customHeight="1" x14ac:dyDescent="0.15">
      <c r="A60" s="238">
        <v>33</v>
      </c>
      <c r="B60" s="1050"/>
      <c r="C60" s="1051"/>
      <c r="D60" s="1051"/>
      <c r="E60" s="1051"/>
      <c r="F60" s="1051"/>
      <c r="G60" s="1051"/>
      <c r="H60" s="1051"/>
      <c r="I60" s="1051"/>
      <c r="J60" s="1051"/>
      <c r="K60" s="1051"/>
      <c r="L60" s="1051"/>
      <c r="M60" s="1051"/>
      <c r="N60" s="1051"/>
      <c r="O60" s="1051"/>
      <c r="P60" s="1052"/>
      <c r="Q60" s="1053"/>
      <c r="R60" s="1045"/>
      <c r="S60" s="1045"/>
      <c r="T60" s="1045"/>
      <c r="U60" s="1045"/>
      <c r="V60" s="1045"/>
      <c r="W60" s="1045"/>
      <c r="X60" s="1045"/>
      <c r="Y60" s="1045"/>
      <c r="Z60" s="1045"/>
      <c r="AA60" s="1045"/>
      <c r="AB60" s="1045"/>
      <c r="AC60" s="1045"/>
      <c r="AD60" s="1045"/>
      <c r="AE60" s="1054"/>
      <c r="AF60" s="1055"/>
      <c r="AG60" s="1056"/>
      <c r="AH60" s="1056"/>
      <c r="AI60" s="1056"/>
      <c r="AJ60" s="1057"/>
      <c r="AK60" s="1044"/>
      <c r="AL60" s="1045"/>
      <c r="AM60" s="1045"/>
      <c r="AN60" s="1045"/>
      <c r="AO60" s="1045"/>
      <c r="AP60" s="1045"/>
      <c r="AQ60" s="1045"/>
      <c r="AR60" s="1045"/>
      <c r="AS60" s="1045"/>
      <c r="AT60" s="1045"/>
      <c r="AU60" s="1045"/>
      <c r="AV60" s="1045"/>
      <c r="AW60" s="1045"/>
      <c r="AX60" s="1045"/>
      <c r="AY60" s="1045"/>
      <c r="AZ60" s="1046"/>
      <c r="BA60" s="1046"/>
      <c r="BB60" s="1046"/>
      <c r="BC60" s="1046"/>
      <c r="BD60" s="1046"/>
      <c r="BE60" s="974"/>
      <c r="BF60" s="974"/>
      <c r="BG60" s="974"/>
      <c r="BH60" s="974"/>
      <c r="BI60" s="975"/>
      <c r="BJ60" s="232"/>
      <c r="BK60" s="232"/>
      <c r="BL60" s="232"/>
      <c r="BM60" s="232"/>
      <c r="BN60" s="232"/>
      <c r="BO60" s="241"/>
      <c r="BP60" s="241"/>
      <c r="BQ60" s="238">
        <v>54</v>
      </c>
      <c r="BR60" s="239"/>
      <c r="BS60" s="1012"/>
      <c r="BT60" s="1013"/>
      <c r="BU60" s="1013"/>
      <c r="BV60" s="1013"/>
      <c r="BW60" s="1013"/>
      <c r="BX60" s="1013"/>
      <c r="BY60" s="1013"/>
      <c r="BZ60" s="1013"/>
      <c r="CA60" s="1013"/>
      <c r="CB60" s="1013"/>
      <c r="CC60" s="1013"/>
      <c r="CD60" s="1013"/>
      <c r="CE60" s="1013"/>
      <c r="CF60" s="1013"/>
      <c r="CG60" s="1034"/>
      <c r="CH60" s="1009"/>
      <c r="CI60" s="1010"/>
      <c r="CJ60" s="1010"/>
      <c r="CK60" s="1010"/>
      <c r="CL60" s="1011"/>
      <c r="CM60" s="1009"/>
      <c r="CN60" s="1010"/>
      <c r="CO60" s="1010"/>
      <c r="CP60" s="1010"/>
      <c r="CQ60" s="1011"/>
      <c r="CR60" s="1009"/>
      <c r="CS60" s="1010"/>
      <c r="CT60" s="1010"/>
      <c r="CU60" s="1010"/>
      <c r="CV60" s="1011"/>
      <c r="CW60" s="1009"/>
      <c r="CX60" s="1010"/>
      <c r="CY60" s="1010"/>
      <c r="CZ60" s="1010"/>
      <c r="DA60" s="1011"/>
      <c r="DB60" s="1009"/>
      <c r="DC60" s="1010"/>
      <c r="DD60" s="1010"/>
      <c r="DE60" s="1010"/>
      <c r="DF60" s="1011"/>
      <c r="DG60" s="1009"/>
      <c r="DH60" s="1010"/>
      <c r="DI60" s="1010"/>
      <c r="DJ60" s="1010"/>
      <c r="DK60" s="1011"/>
      <c r="DL60" s="1009"/>
      <c r="DM60" s="1010"/>
      <c r="DN60" s="1010"/>
      <c r="DO60" s="1010"/>
      <c r="DP60" s="1011"/>
      <c r="DQ60" s="1009"/>
      <c r="DR60" s="1010"/>
      <c r="DS60" s="1010"/>
      <c r="DT60" s="1010"/>
      <c r="DU60" s="1011"/>
      <c r="DV60" s="1012"/>
      <c r="DW60" s="1013"/>
      <c r="DX60" s="1013"/>
      <c r="DY60" s="1013"/>
      <c r="DZ60" s="1014"/>
      <c r="EA60" s="230"/>
    </row>
    <row r="61" spans="1:131" ht="26.25" customHeight="1" thickBot="1" x14ac:dyDescent="0.2">
      <c r="A61" s="238">
        <v>34</v>
      </c>
      <c r="B61" s="1050"/>
      <c r="C61" s="1051"/>
      <c r="D61" s="1051"/>
      <c r="E61" s="1051"/>
      <c r="F61" s="1051"/>
      <c r="G61" s="1051"/>
      <c r="H61" s="1051"/>
      <c r="I61" s="1051"/>
      <c r="J61" s="1051"/>
      <c r="K61" s="1051"/>
      <c r="L61" s="1051"/>
      <c r="M61" s="1051"/>
      <c r="N61" s="1051"/>
      <c r="O61" s="1051"/>
      <c r="P61" s="1052"/>
      <c r="Q61" s="1053"/>
      <c r="R61" s="1045"/>
      <c r="S61" s="1045"/>
      <c r="T61" s="1045"/>
      <c r="U61" s="1045"/>
      <c r="V61" s="1045"/>
      <c r="W61" s="1045"/>
      <c r="X61" s="1045"/>
      <c r="Y61" s="1045"/>
      <c r="Z61" s="1045"/>
      <c r="AA61" s="1045"/>
      <c r="AB61" s="1045"/>
      <c r="AC61" s="1045"/>
      <c r="AD61" s="1045"/>
      <c r="AE61" s="1054"/>
      <c r="AF61" s="1055"/>
      <c r="AG61" s="1056"/>
      <c r="AH61" s="1056"/>
      <c r="AI61" s="1056"/>
      <c r="AJ61" s="1057"/>
      <c r="AK61" s="1044"/>
      <c r="AL61" s="1045"/>
      <c r="AM61" s="1045"/>
      <c r="AN61" s="1045"/>
      <c r="AO61" s="1045"/>
      <c r="AP61" s="1045"/>
      <c r="AQ61" s="1045"/>
      <c r="AR61" s="1045"/>
      <c r="AS61" s="1045"/>
      <c r="AT61" s="1045"/>
      <c r="AU61" s="1045"/>
      <c r="AV61" s="1045"/>
      <c r="AW61" s="1045"/>
      <c r="AX61" s="1045"/>
      <c r="AY61" s="1045"/>
      <c r="AZ61" s="1046"/>
      <c r="BA61" s="1046"/>
      <c r="BB61" s="1046"/>
      <c r="BC61" s="1046"/>
      <c r="BD61" s="1046"/>
      <c r="BE61" s="974"/>
      <c r="BF61" s="974"/>
      <c r="BG61" s="974"/>
      <c r="BH61" s="974"/>
      <c r="BI61" s="975"/>
      <c r="BJ61" s="232"/>
      <c r="BK61" s="232"/>
      <c r="BL61" s="232"/>
      <c r="BM61" s="232"/>
      <c r="BN61" s="232"/>
      <c r="BO61" s="241"/>
      <c r="BP61" s="241"/>
      <c r="BQ61" s="238">
        <v>55</v>
      </c>
      <c r="BR61" s="239"/>
      <c r="BS61" s="1012"/>
      <c r="BT61" s="1013"/>
      <c r="BU61" s="1013"/>
      <c r="BV61" s="1013"/>
      <c r="BW61" s="1013"/>
      <c r="BX61" s="1013"/>
      <c r="BY61" s="1013"/>
      <c r="BZ61" s="1013"/>
      <c r="CA61" s="1013"/>
      <c r="CB61" s="1013"/>
      <c r="CC61" s="1013"/>
      <c r="CD61" s="1013"/>
      <c r="CE61" s="1013"/>
      <c r="CF61" s="1013"/>
      <c r="CG61" s="1034"/>
      <c r="CH61" s="1009"/>
      <c r="CI61" s="1010"/>
      <c r="CJ61" s="1010"/>
      <c r="CK61" s="1010"/>
      <c r="CL61" s="1011"/>
      <c r="CM61" s="1009"/>
      <c r="CN61" s="1010"/>
      <c r="CO61" s="1010"/>
      <c r="CP61" s="1010"/>
      <c r="CQ61" s="1011"/>
      <c r="CR61" s="1009"/>
      <c r="CS61" s="1010"/>
      <c r="CT61" s="1010"/>
      <c r="CU61" s="1010"/>
      <c r="CV61" s="1011"/>
      <c r="CW61" s="1009"/>
      <c r="CX61" s="1010"/>
      <c r="CY61" s="1010"/>
      <c r="CZ61" s="1010"/>
      <c r="DA61" s="1011"/>
      <c r="DB61" s="1009"/>
      <c r="DC61" s="1010"/>
      <c r="DD61" s="1010"/>
      <c r="DE61" s="1010"/>
      <c r="DF61" s="1011"/>
      <c r="DG61" s="1009"/>
      <c r="DH61" s="1010"/>
      <c r="DI61" s="1010"/>
      <c r="DJ61" s="1010"/>
      <c r="DK61" s="1011"/>
      <c r="DL61" s="1009"/>
      <c r="DM61" s="1010"/>
      <c r="DN61" s="1010"/>
      <c r="DO61" s="1010"/>
      <c r="DP61" s="1011"/>
      <c r="DQ61" s="1009"/>
      <c r="DR61" s="1010"/>
      <c r="DS61" s="1010"/>
      <c r="DT61" s="1010"/>
      <c r="DU61" s="1011"/>
      <c r="DV61" s="1012"/>
      <c r="DW61" s="1013"/>
      <c r="DX61" s="1013"/>
      <c r="DY61" s="1013"/>
      <c r="DZ61" s="1014"/>
      <c r="EA61" s="230"/>
    </row>
    <row r="62" spans="1:131" ht="26.25" customHeight="1" x14ac:dyDescent="0.15">
      <c r="A62" s="238">
        <v>35</v>
      </c>
      <c r="B62" s="1050"/>
      <c r="C62" s="1051"/>
      <c r="D62" s="1051"/>
      <c r="E62" s="1051"/>
      <c r="F62" s="1051"/>
      <c r="G62" s="1051"/>
      <c r="H62" s="1051"/>
      <c r="I62" s="1051"/>
      <c r="J62" s="1051"/>
      <c r="K62" s="1051"/>
      <c r="L62" s="1051"/>
      <c r="M62" s="1051"/>
      <c r="N62" s="1051"/>
      <c r="O62" s="1051"/>
      <c r="P62" s="1052"/>
      <c r="Q62" s="1053"/>
      <c r="R62" s="1045"/>
      <c r="S62" s="1045"/>
      <c r="T62" s="1045"/>
      <c r="U62" s="1045"/>
      <c r="V62" s="1045"/>
      <c r="W62" s="1045"/>
      <c r="X62" s="1045"/>
      <c r="Y62" s="1045"/>
      <c r="Z62" s="1045"/>
      <c r="AA62" s="1045"/>
      <c r="AB62" s="1045"/>
      <c r="AC62" s="1045"/>
      <c r="AD62" s="1045"/>
      <c r="AE62" s="1054"/>
      <c r="AF62" s="1055"/>
      <c r="AG62" s="1056"/>
      <c r="AH62" s="1056"/>
      <c r="AI62" s="1056"/>
      <c r="AJ62" s="1057"/>
      <c r="AK62" s="1044"/>
      <c r="AL62" s="1045"/>
      <c r="AM62" s="1045"/>
      <c r="AN62" s="1045"/>
      <c r="AO62" s="1045"/>
      <c r="AP62" s="1045"/>
      <c r="AQ62" s="1045"/>
      <c r="AR62" s="1045"/>
      <c r="AS62" s="1045"/>
      <c r="AT62" s="1045"/>
      <c r="AU62" s="1045"/>
      <c r="AV62" s="1045"/>
      <c r="AW62" s="1045"/>
      <c r="AX62" s="1045"/>
      <c r="AY62" s="1045"/>
      <c r="AZ62" s="1046"/>
      <c r="BA62" s="1046"/>
      <c r="BB62" s="1046"/>
      <c r="BC62" s="1046"/>
      <c r="BD62" s="1046"/>
      <c r="BE62" s="974"/>
      <c r="BF62" s="974"/>
      <c r="BG62" s="974"/>
      <c r="BH62" s="974"/>
      <c r="BI62" s="975"/>
      <c r="BJ62" s="1047" t="s">
        <v>412</v>
      </c>
      <c r="BK62" s="1048"/>
      <c r="BL62" s="1048"/>
      <c r="BM62" s="1048"/>
      <c r="BN62" s="1049"/>
      <c r="BO62" s="241"/>
      <c r="BP62" s="241"/>
      <c r="BQ62" s="238">
        <v>56</v>
      </c>
      <c r="BR62" s="239"/>
      <c r="BS62" s="1012"/>
      <c r="BT62" s="1013"/>
      <c r="BU62" s="1013"/>
      <c r="BV62" s="1013"/>
      <c r="BW62" s="1013"/>
      <c r="BX62" s="1013"/>
      <c r="BY62" s="1013"/>
      <c r="BZ62" s="1013"/>
      <c r="CA62" s="1013"/>
      <c r="CB62" s="1013"/>
      <c r="CC62" s="1013"/>
      <c r="CD62" s="1013"/>
      <c r="CE62" s="1013"/>
      <c r="CF62" s="1013"/>
      <c r="CG62" s="1034"/>
      <c r="CH62" s="1009"/>
      <c r="CI62" s="1010"/>
      <c r="CJ62" s="1010"/>
      <c r="CK62" s="1010"/>
      <c r="CL62" s="1011"/>
      <c r="CM62" s="1009"/>
      <c r="CN62" s="1010"/>
      <c r="CO62" s="1010"/>
      <c r="CP62" s="1010"/>
      <c r="CQ62" s="1011"/>
      <c r="CR62" s="1009"/>
      <c r="CS62" s="1010"/>
      <c r="CT62" s="1010"/>
      <c r="CU62" s="1010"/>
      <c r="CV62" s="1011"/>
      <c r="CW62" s="1009"/>
      <c r="CX62" s="1010"/>
      <c r="CY62" s="1010"/>
      <c r="CZ62" s="1010"/>
      <c r="DA62" s="1011"/>
      <c r="DB62" s="1009"/>
      <c r="DC62" s="1010"/>
      <c r="DD62" s="1010"/>
      <c r="DE62" s="1010"/>
      <c r="DF62" s="1011"/>
      <c r="DG62" s="1009"/>
      <c r="DH62" s="1010"/>
      <c r="DI62" s="1010"/>
      <c r="DJ62" s="1010"/>
      <c r="DK62" s="1011"/>
      <c r="DL62" s="1009"/>
      <c r="DM62" s="1010"/>
      <c r="DN62" s="1010"/>
      <c r="DO62" s="1010"/>
      <c r="DP62" s="1011"/>
      <c r="DQ62" s="1009"/>
      <c r="DR62" s="1010"/>
      <c r="DS62" s="1010"/>
      <c r="DT62" s="1010"/>
      <c r="DU62" s="1011"/>
      <c r="DV62" s="1012"/>
      <c r="DW62" s="1013"/>
      <c r="DX62" s="1013"/>
      <c r="DY62" s="1013"/>
      <c r="DZ62" s="1014"/>
      <c r="EA62" s="230"/>
    </row>
    <row r="63" spans="1:131" ht="26.25" customHeight="1" thickBot="1" x14ac:dyDescent="0.2">
      <c r="A63" s="240" t="s">
        <v>397</v>
      </c>
      <c r="B63" s="948" t="s">
        <v>413</v>
      </c>
      <c r="C63" s="949"/>
      <c r="D63" s="949"/>
      <c r="E63" s="949"/>
      <c r="F63" s="949"/>
      <c r="G63" s="949"/>
      <c r="H63" s="949"/>
      <c r="I63" s="949"/>
      <c r="J63" s="949"/>
      <c r="K63" s="949"/>
      <c r="L63" s="949"/>
      <c r="M63" s="949"/>
      <c r="N63" s="949"/>
      <c r="O63" s="949"/>
      <c r="P63" s="950"/>
      <c r="Q63" s="964"/>
      <c r="R63" s="965"/>
      <c r="S63" s="965"/>
      <c r="T63" s="965"/>
      <c r="U63" s="965"/>
      <c r="V63" s="965"/>
      <c r="W63" s="965"/>
      <c r="X63" s="965"/>
      <c r="Y63" s="965"/>
      <c r="Z63" s="965"/>
      <c r="AA63" s="965"/>
      <c r="AB63" s="965"/>
      <c r="AC63" s="965"/>
      <c r="AD63" s="965"/>
      <c r="AE63" s="1040"/>
      <c r="AF63" s="1041">
        <v>65578</v>
      </c>
      <c r="AG63" s="961"/>
      <c r="AH63" s="961"/>
      <c r="AI63" s="961"/>
      <c r="AJ63" s="1042"/>
      <c r="AK63" s="1043"/>
      <c r="AL63" s="965"/>
      <c r="AM63" s="965"/>
      <c r="AN63" s="965"/>
      <c r="AO63" s="965"/>
      <c r="AP63" s="961">
        <v>899116</v>
      </c>
      <c r="AQ63" s="961"/>
      <c r="AR63" s="961"/>
      <c r="AS63" s="961"/>
      <c r="AT63" s="961"/>
      <c r="AU63" s="961">
        <v>404369</v>
      </c>
      <c r="AV63" s="961"/>
      <c r="AW63" s="961"/>
      <c r="AX63" s="961"/>
      <c r="AY63" s="961"/>
      <c r="AZ63" s="1037"/>
      <c r="BA63" s="1037"/>
      <c r="BB63" s="1037"/>
      <c r="BC63" s="1037"/>
      <c r="BD63" s="1037"/>
      <c r="BE63" s="962"/>
      <c r="BF63" s="962"/>
      <c r="BG63" s="962"/>
      <c r="BH63" s="962"/>
      <c r="BI63" s="963"/>
      <c r="BJ63" s="1038" t="s">
        <v>132</v>
      </c>
      <c r="BK63" s="955"/>
      <c r="BL63" s="955"/>
      <c r="BM63" s="955"/>
      <c r="BN63" s="1039"/>
      <c r="BO63" s="241"/>
      <c r="BP63" s="241"/>
      <c r="BQ63" s="238">
        <v>57</v>
      </c>
      <c r="BR63" s="239"/>
      <c r="BS63" s="1012"/>
      <c r="BT63" s="1013"/>
      <c r="BU63" s="1013"/>
      <c r="BV63" s="1013"/>
      <c r="BW63" s="1013"/>
      <c r="BX63" s="1013"/>
      <c r="BY63" s="1013"/>
      <c r="BZ63" s="1013"/>
      <c r="CA63" s="1013"/>
      <c r="CB63" s="1013"/>
      <c r="CC63" s="1013"/>
      <c r="CD63" s="1013"/>
      <c r="CE63" s="1013"/>
      <c r="CF63" s="1013"/>
      <c r="CG63" s="1034"/>
      <c r="CH63" s="1009"/>
      <c r="CI63" s="1010"/>
      <c r="CJ63" s="1010"/>
      <c r="CK63" s="1010"/>
      <c r="CL63" s="1011"/>
      <c r="CM63" s="1009"/>
      <c r="CN63" s="1010"/>
      <c r="CO63" s="1010"/>
      <c r="CP63" s="1010"/>
      <c r="CQ63" s="1011"/>
      <c r="CR63" s="1009"/>
      <c r="CS63" s="1010"/>
      <c r="CT63" s="1010"/>
      <c r="CU63" s="1010"/>
      <c r="CV63" s="1011"/>
      <c r="CW63" s="1009"/>
      <c r="CX63" s="1010"/>
      <c r="CY63" s="1010"/>
      <c r="CZ63" s="1010"/>
      <c r="DA63" s="1011"/>
      <c r="DB63" s="1009"/>
      <c r="DC63" s="1010"/>
      <c r="DD63" s="1010"/>
      <c r="DE63" s="1010"/>
      <c r="DF63" s="1011"/>
      <c r="DG63" s="1009"/>
      <c r="DH63" s="1010"/>
      <c r="DI63" s="1010"/>
      <c r="DJ63" s="1010"/>
      <c r="DK63" s="1011"/>
      <c r="DL63" s="1009"/>
      <c r="DM63" s="1010"/>
      <c r="DN63" s="1010"/>
      <c r="DO63" s="1010"/>
      <c r="DP63" s="1011"/>
      <c r="DQ63" s="1009"/>
      <c r="DR63" s="1010"/>
      <c r="DS63" s="1010"/>
      <c r="DT63" s="1010"/>
      <c r="DU63" s="1011"/>
      <c r="DV63" s="1012"/>
      <c r="DW63" s="1013"/>
      <c r="DX63" s="1013"/>
      <c r="DY63" s="1013"/>
      <c r="DZ63" s="101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12"/>
      <c r="BT64" s="1013"/>
      <c r="BU64" s="1013"/>
      <c r="BV64" s="1013"/>
      <c r="BW64" s="1013"/>
      <c r="BX64" s="1013"/>
      <c r="BY64" s="1013"/>
      <c r="BZ64" s="1013"/>
      <c r="CA64" s="1013"/>
      <c r="CB64" s="1013"/>
      <c r="CC64" s="1013"/>
      <c r="CD64" s="1013"/>
      <c r="CE64" s="1013"/>
      <c r="CF64" s="1013"/>
      <c r="CG64" s="1034"/>
      <c r="CH64" s="1009"/>
      <c r="CI64" s="1010"/>
      <c r="CJ64" s="1010"/>
      <c r="CK64" s="1010"/>
      <c r="CL64" s="1011"/>
      <c r="CM64" s="1009"/>
      <c r="CN64" s="1010"/>
      <c r="CO64" s="1010"/>
      <c r="CP64" s="1010"/>
      <c r="CQ64" s="1011"/>
      <c r="CR64" s="1009"/>
      <c r="CS64" s="1010"/>
      <c r="CT64" s="1010"/>
      <c r="CU64" s="1010"/>
      <c r="CV64" s="1011"/>
      <c r="CW64" s="1009"/>
      <c r="CX64" s="1010"/>
      <c r="CY64" s="1010"/>
      <c r="CZ64" s="1010"/>
      <c r="DA64" s="1011"/>
      <c r="DB64" s="1009"/>
      <c r="DC64" s="1010"/>
      <c r="DD64" s="1010"/>
      <c r="DE64" s="1010"/>
      <c r="DF64" s="1011"/>
      <c r="DG64" s="1009"/>
      <c r="DH64" s="1010"/>
      <c r="DI64" s="1010"/>
      <c r="DJ64" s="1010"/>
      <c r="DK64" s="1011"/>
      <c r="DL64" s="1009"/>
      <c r="DM64" s="1010"/>
      <c r="DN64" s="1010"/>
      <c r="DO64" s="1010"/>
      <c r="DP64" s="1011"/>
      <c r="DQ64" s="1009"/>
      <c r="DR64" s="1010"/>
      <c r="DS64" s="1010"/>
      <c r="DT64" s="1010"/>
      <c r="DU64" s="1011"/>
      <c r="DV64" s="1012"/>
      <c r="DW64" s="1013"/>
      <c r="DX64" s="1013"/>
      <c r="DY64" s="1013"/>
      <c r="DZ64" s="1014"/>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12"/>
      <c r="BT65" s="1013"/>
      <c r="BU65" s="1013"/>
      <c r="BV65" s="1013"/>
      <c r="BW65" s="1013"/>
      <c r="BX65" s="1013"/>
      <c r="BY65" s="1013"/>
      <c r="BZ65" s="1013"/>
      <c r="CA65" s="1013"/>
      <c r="CB65" s="1013"/>
      <c r="CC65" s="1013"/>
      <c r="CD65" s="1013"/>
      <c r="CE65" s="1013"/>
      <c r="CF65" s="1013"/>
      <c r="CG65" s="1034"/>
      <c r="CH65" s="1009"/>
      <c r="CI65" s="1010"/>
      <c r="CJ65" s="1010"/>
      <c r="CK65" s="1010"/>
      <c r="CL65" s="1011"/>
      <c r="CM65" s="1009"/>
      <c r="CN65" s="1010"/>
      <c r="CO65" s="1010"/>
      <c r="CP65" s="1010"/>
      <c r="CQ65" s="1011"/>
      <c r="CR65" s="1009"/>
      <c r="CS65" s="1010"/>
      <c r="CT65" s="1010"/>
      <c r="CU65" s="1010"/>
      <c r="CV65" s="1011"/>
      <c r="CW65" s="1009"/>
      <c r="CX65" s="1010"/>
      <c r="CY65" s="1010"/>
      <c r="CZ65" s="1010"/>
      <c r="DA65" s="1011"/>
      <c r="DB65" s="1009"/>
      <c r="DC65" s="1010"/>
      <c r="DD65" s="1010"/>
      <c r="DE65" s="1010"/>
      <c r="DF65" s="1011"/>
      <c r="DG65" s="1009"/>
      <c r="DH65" s="1010"/>
      <c r="DI65" s="1010"/>
      <c r="DJ65" s="1010"/>
      <c r="DK65" s="1011"/>
      <c r="DL65" s="1009"/>
      <c r="DM65" s="1010"/>
      <c r="DN65" s="1010"/>
      <c r="DO65" s="1010"/>
      <c r="DP65" s="1011"/>
      <c r="DQ65" s="1009"/>
      <c r="DR65" s="1010"/>
      <c r="DS65" s="1010"/>
      <c r="DT65" s="1010"/>
      <c r="DU65" s="1011"/>
      <c r="DV65" s="1012"/>
      <c r="DW65" s="1013"/>
      <c r="DX65" s="1013"/>
      <c r="DY65" s="1013"/>
      <c r="DZ65" s="1014"/>
      <c r="EA65" s="230"/>
    </row>
    <row r="66" spans="1:131" ht="26.25" customHeight="1" x14ac:dyDescent="0.15">
      <c r="A66" s="1015" t="s">
        <v>416</v>
      </c>
      <c r="B66" s="1016"/>
      <c r="C66" s="1016"/>
      <c r="D66" s="1016"/>
      <c r="E66" s="1016"/>
      <c r="F66" s="1016"/>
      <c r="G66" s="1016"/>
      <c r="H66" s="1016"/>
      <c r="I66" s="1016"/>
      <c r="J66" s="1016"/>
      <c r="K66" s="1016"/>
      <c r="L66" s="1016"/>
      <c r="M66" s="1016"/>
      <c r="N66" s="1016"/>
      <c r="O66" s="1016"/>
      <c r="P66" s="1017"/>
      <c r="Q66" s="1021" t="s">
        <v>417</v>
      </c>
      <c r="R66" s="1022"/>
      <c r="S66" s="1022"/>
      <c r="T66" s="1022"/>
      <c r="U66" s="1023"/>
      <c r="V66" s="1021" t="s">
        <v>418</v>
      </c>
      <c r="W66" s="1022"/>
      <c r="X66" s="1022"/>
      <c r="Y66" s="1022"/>
      <c r="Z66" s="1023"/>
      <c r="AA66" s="1021" t="s">
        <v>419</v>
      </c>
      <c r="AB66" s="1022"/>
      <c r="AC66" s="1022"/>
      <c r="AD66" s="1022"/>
      <c r="AE66" s="1023"/>
      <c r="AF66" s="1027" t="s">
        <v>420</v>
      </c>
      <c r="AG66" s="1028"/>
      <c r="AH66" s="1028"/>
      <c r="AI66" s="1028"/>
      <c r="AJ66" s="1029"/>
      <c r="AK66" s="1021" t="s">
        <v>421</v>
      </c>
      <c r="AL66" s="1016"/>
      <c r="AM66" s="1016"/>
      <c r="AN66" s="1016"/>
      <c r="AO66" s="1017"/>
      <c r="AP66" s="1021" t="s">
        <v>422</v>
      </c>
      <c r="AQ66" s="1022"/>
      <c r="AR66" s="1022"/>
      <c r="AS66" s="1022"/>
      <c r="AT66" s="1023"/>
      <c r="AU66" s="1021" t="s">
        <v>423</v>
      </c>
      <c r="AV66" s="1022"/>
      <c r="AW66" s="1022"/>
      <c r="AX66" s="1022"/>
      <c r="AY66" s="1023"/>
      <c r="AZ66" s="1021" t="s">
        <v>380</v>
      </c>
      <c r="BA66" s="1022"/>
      <c r="BB66" s="1022"/>
      <c r="BC66" s="1022"/>
      <c r="BD66" s="103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5"/>
      <c r="DW66" s="946"/>
      <c r="DX66" s="946"/>
      <c r="DY66" s="946"/>
      <c r="DZ66" s="947"/>
      <c r="EA66" s="230"/>
    </row>
    <row r="67" spans="1:131" ht="26.25" customHeight="1" thickBot="1" x14ac:dyDescent="0.2">
      <c r="A67" s="1018"/>
      <c r="B67" s="1019"/>
      <c r="C67" s="1019"/>
      <c r="D67" s="1019"/>
      <c r="E67" s="1019"/>
      <c r="F67" s="1019"/>
      <c r="G67" s="1019"/>
      <c r="H67" s="1019"/>
      <c r="I67" s="1019"/>
      <c r="J67" s="1019"/>
      <c r="K67" s="1019"/>
      <c r="L67" s="1019"/>
      <c r="M67" s="1019"/>
      <c r="N67" s="1019"/>
      <c r="O67" s="1019"/>
      <c r="P67" s="1020"/>
      <c r="Q67" s="1024"/>
      <c r="R67" s="1025"/>
      <c r="S67" s="1025"/>
      <c r="T67" s="1025"/>
      <c r="U67" s="1026"/>
      <c r="V67" s="1024"/>
      <c r="W67" s="1025"/>
      <c r="X67" s="1025"/>
      <c r="Y67" s="1025"/>
      <c r="Z67" s="1026"/>
      <c r="AA67" s="1024"/>
      <c r="AB67" s="1025"/>
      <c r="AC67" s="1025"/>
      <c r="AD67" s="1025"/>
      <c r="AE67" s="1026"/>
      <c r="AF67" s="1030"/>
      <c r="AG67" s="1031"/>
      <c r="AH67" s="1031"/>
      <c r="AI67" s="1031"/>
      <c r="AJ67" s="1032"/>
      <c r="AK67" s="1033"/>
      <c r="AL67" s="1019"/>
      <c r="AM67" s="1019"/>
      <c r="AN67" s="1019"/>
      <c r="AO67" s="1020"/>
      <c r="AP67" s="1024"/>
      <c r="AQ67" s="1025"/>
      <c r="AR67" s="1025"/>
      <c r="AS67" s="1025"/>
      <c r="AT67" s="1026"/>
      <c r="AU67" s="1024"/>
      <c r="AV67" s="1025"/>
      <c r="AW67" s="1025"/>
      <c r="AX67" s="1025"/>
      <c r="AY67" s="1026"/>
      <c r="AZ67" s="1024"/>
      <c r="BA67" s="1025"/>
      <c r="BB67" s="1025"/>
      <c r="BC67" s="1025"/>
      <c r="BD67" s="103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5"/>
      <c r="DW67" s="946"/>
      <c r="DX67" s="946"/>
      <c r="DY67" s="946"/>
      <c r="DZ67" s="947"/>
      <c r="EA67" s="230"/>
    </row>
    <row r="68" spans="1:131" ht="26.25" customHeight="1" thickTop="1" x14ac:dyDescent="0.15">
      <c r="A68" s="236">
        <v>1</v>
      </c>
      <c r="B68" s="1005" t="s">
        <v>606</v>
      </c>
      <c r="C68" s="1006"/>
      <c r="D68" s="1006"/>
      <c r="E68" s="1006"/>
      <c r="F68" s="1006"/>
      <c r="G68" s="1006"/>
      <c r="H68" s="1006"/>
      <c r="I68" s="1006"/>
      <c r="J68" s="1006"/>
      <c r="K68" s="1006"/>
      <c r="L68" s="1006"/>
      <c r="M68" s="1006"/>
      <c r="N68" s="1006"/>
      <c r="O68" s="1006"/>
      <c r="P68" s="1007"/>
      <c r="Q68" s="1008">
        <v>32460</v>
      </c>
      <c r="R68" s="1000"/>
      <c r="S68" s="1000"/>
      <c r="T68" s="1000"/>
      <c r="U68" s="1001"/>
      <c r="V68" s="999">
        <v>29193</v>
      </c>
      <c r="W68" s="1000"/>
      <c r="X68" s="1000"/>
      <c r="Y68" s="1000"/>
      <c r="Z68" s="1001"/>
      <c r="AA68" s="999">
        <v>3267</v>
      </c>
      <c r="AB68" s="1000"/>
      <c r="AC68" s="1000"/>
      <c r="AD68" s="1000"/>
      <c r="AE68" s="1001"/>
      <c r="AF68" s="999">
        <v>1422</v>
      </c>
      <c r="AG68" s="1000"/>
      <c r="AH68" s="1000"/>
      <c r="AI68" s="1000"/>
      <c r="AJ68" s="1001"/>
      <c r="AK68" s="999">
        <v>82</v>
      </c>
      <c r="AL68" s="1000"/>
      <c r="AM68" s="1000"/>
      <c r="AN68" s="1000"/>
      <c r="AO68" s="1001"/>
      <c r="AP68" s="999">
        <v>77279</v>
      </c>
      <c r="AQ68" s="1000"/>
      <c r="AR68" s="1000"/>
      <c r="AS68" s="1000"/>
      <c r="AT68" s="1001"/>
      <c r="AU68" s="999">
        <v>35127</v>
      </c>
      <c r="AV68" s="1000"/>
      <c r="AW68" s="1000"/>
      <c r="AX68" s="1000"/>
      <c r="AY68" s="1001"/>
      <c r="AZ68" s="1002"/>
      <c r="BA68" s="1003"/>
      <c r="BB68" s="1003"/>
      <c r="BC68" s="1003"/>
      <c r="BD68" s="100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5"/>
      <c r="DW68" s="946"/>
      <c r="DX68" s="946"/>
      <c r="DY68" s="946"/>
      <c r="DZ68" s="947"/>
      <c r="EA68" s="230"/>
    </row>
    <row r="69" spans="1:131" ht="26.25" customHeight="1" x14ac:dyDescent="0.15">
      <c r="A69" s="238">
        <v>2</v>
      </c>
      <c r="B69" s="976" t="s">
        <v>607</v>
      </c>
      <c r="C69" s="977"/>
      <c r="D69" s="977"/>
      <c r="E69" s="977"/>
      <c r="F69" s="977"/>
      <c r="G69" s="977"/>
      <c r="H69" s="977"/>
      <c r="I69" s="977"/>
      <c r="J69" s="977"/>
      <c r="K69" s="977"/>
      <c r="L69" s="977"/>
      <c r="M69" s="977"/>
      <c r="N69" s="977"/>
      <c r="O69" s="977"/>
      <c r="P69" s="978"/>
      <c r="Q69" s="992">
        <v>146</v>
      </c>
      <c r="R69" s="993"/>
      <c r="S69" s="993"/>
      <c r="T69" s="993"/>
      <c r="U69" s="994"/>
      <c r="V69" s="995">
        <v>146</v>
      </c>
      <c r="W69" s="993"/>
      <c r="X69" s="993"/>
      <c r="Y69" s="993"/>
      <c r="Z69" s="994"/>
      <c r="AA69" s="995">
        <v>0</v>
      </c>
      <c r="AB69" s="993"/>
      <c r="AC69" s="993"/>
      <c r="AD69" s="993"/>
      <c r="AE69" s="994"/>
      <c r="AF69" s="995">
        <v>0</v>
      </c>
      <c r="AG69" s="993"/>
      <c r="AH69" s="993"/>
      <c r="AI69" s="993"/>
      <c r="AJ69" s="994"/>
      <c r="AK69" s="995">
        <v>60</v>
      </c>
      <c r="AL69" s="993"/>
      <c r="AM69" s="993"/>
      <c r="AN69" s="993"/>
      <c r="AO69" s="994"/>
      <c r="AP69" s="995" t="s">
        <v>525</v>
      </c>
      <c r="AQ69" s="993"/>
      <c r="AR69" s="993"/>
      <c r="AS69" s="993"/>
      <c r="AT69" s="994"/>
      <c r="AU69" s="995" t="s">
        <v>525</v>
      </c>
      <c r="AV69" s="993"/>
      <c r="AW69" s="993"/>
      <c r="AX69" s="993"/>
      <c r="AY69" s="994"/>
      <c r="AZ69" s="996"/>
      <c r="BA69" s="997"/>
      <c r="BB69" s="997"/>
      <c r="BC69" s="997"/>
      <c r="BD69" s="998"/>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5"/>
      <c r="DW69" s="946"/>
      <c r="DX69" s="946"/>
      <c r="DY69" s="946"/>
      <c r="DZ69" s="947"/>
      <c r="EA69" s="230"/>
    </row>
    <row r="70" spans="1:131" ht="26.25" customHeight="1" x14ac:dyDescent="0.15">
      <c r="A70" s="238">
        <v>3</v>
      </c>
      <c r="B70" s="976" t="s">
        <v>608</v>
      </c>
      <c r="C70" s="977"/>
      <c r="D70" s="977"/>
      <c r="E70" s="977"/>
      <c r="F70" s="977"/>
      <c r="G70" s="977"/>
      <c r="H70" s="977"/>
      <c r="I70" s="977"/>
      <c r="J70" s="977"/>
      <c r="K70" s="977"/>
      <c r="L70" s="977"/>
      <c r="M70" s="977"/>
      <c r="N70" s="977"/>
      <c r="O70" s="977"/>
      <c r="P70" s="978"/>
      <c r="Q70" s="992">
        <v>3855</v>
      </c>
      <c r="R70" s="993"/>
      <c r="S70" s="993"/>
      <c r="T70" s="993"/>
      <c r="U70" s="994"/>
      <c r="V70" s="995">
        <v>2712</v>
      </c>
      <c r="W70" s="993"/>
      <c r="X70" s="993"/>
      <c r="Y70" s="993"/>
      <c r="Z70" s="994"/>
      <c r="AA70" s="995">
        <v>1143</v>
      </c>
      <c r="AB70" s="993"/>
      <c r="AC70" s="993"/>
      <c r="AD70" s="993"/>
      <c r="AE70" s="994"/>
      <c r="AF70" s="995">
        <v>5011</v>
      </c>
      <c r="AG70" s="993"/>
      <c r="AH70" s="993"/>
      <c r="AI70" s="993"/>
      <c r="AJ70" s="994"/>
      <c r="AK70" s="995" t="s">
        <v>525</v>
      </c>
      <c r="AL70" s="993"/>
      <c r="AM70" s="993"/>
      <c r="AN70" s="993"/>
      <c r="AO70" s="994"/>
      <c r="AP70" s="995">
        <v>6356</v>
      </c>
      <c r="AQ70" s="993"/>
      <c r="AR70" s="993"/>
      <c r="AS70" s="993"/>
      <c r="AT70" s="994"/>
      <c r="AU70" s="995">
        <v>0</v>
      </c>
      <c r="AV70" s="993"/>
      <c r="AW70" s="993"/>
      <c r="AX70" s="993"/>
      <c r="AY70" s="994"/>
      <c r="AZ70" s="996" t="s">
        <v>609</v>
      </c>
      <c r="BA70" s="997"/>
      <c r="BB70" s="997"/>
      <c r="BC70" s="997"/>
      <c r="BD70" s="998"/>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5"/>
      <c r="DW70" s="946"/>
      <c r="DX70" s="946"/>
      <c r="DY70" s="946"/>
      <c r="DZ70" s="947"/>
      <c r="EA70" s="230"/>
    </row>
    <row r="71" spans="1:131" ht="26.25" customHeight="1" x14ac:dyDescent="0.15">
      <c r="A71" s="238">
        <v>4</v>
      </c>
      <c r="B71" s="976" t="s">
        <v>610</v>
      </c>
      <c r="C71" s="977"/>
      <c r="D71" s="977"/>
      <c r="E71" s="977"/>
      <c r="F71" s="977"/>
      <c r="G71" s="977"/>
      <c r="H71" s="977"/>
      <c r="I71" s="977"/>
      <c r="J71" s="977"/>
      <c r="K71" s="977"/>
      <c r="L71" s="977"/>
      <c r="M71" s="977"/>
      <c r="N71" s="977"/>
      <c r="O71" s="977"/>
      <c r="P71" s="978"/>
      <c r="Q71" s="992">
        <v>380</v>
      </c>
      <c r="R71" s="993"/>
      <c r="S71" s="993"/>
      <c r="T71" s="993"/>
      <c r="U71" s="994"/>
      <c r="V71" s="995">
        <v>658</v>
      </c>
      <c r="W71" s="993"/>
      <c r="X71" s="993"/>
      <c r="Y71" s="993"/>
      <c r="Z71" s="994"/>
      <c r="AA71" s="973">
        <v>-278</v>
      </c>
      <c r="AB71" s="973"/>
      <c r="AC71" s="973"/>
      <c r="AD71" s="973"/>
      <c r="AE71" s="973"/>
      <c r="AF71" s="995">
        <v>5588</v>
      </c>
      <c r="AG71" s="993"/>
      <c r="AH71" s="993"/>
      <c r="AI71" s="993"/>
      <c r="AJ71" s="994"/>
      <c r="AK71" s="995" t="s">
        <v>525</v>
      </c>
      <c r="AL71" s="993"/>
      <c r="AM71" s="993"/>
      <c r="AN71" s="993"/>
      <c r="AO71" s="994"/>
      <c r="AP71" s="995" t="s">
        <v>525</v>
      </c>
      <c r="AQ71" s="993"/>
      <c r="AR71" s="993"/>
      <c r="AS71" s="993"/>
      <c r="AT71" s="994"/>
      <c r="AU71" s="995" t="s">
        <v>525</v>
      </c>
      <c r="AV71" s="993"/>
      <c r="AW71" s="993"/>
      <c r="AX71" s="993"/>
      <c r="AY71" s="994"/>
      <c r="AZ71" s="996" t="s">
        <v>609</v>
      </c>
      <c r="BA71" s="997"/>
      <c r="BB71" s="997"/>
      <c r="BC71" s="997"/>
      <c r="BD71" s="998"/>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5"/>
      <c r="DW71" s="946"/>
      <c r="DX71" s="946"/>
      <c r="DY71" s="946"/>
      <c r="DZ71" s="947"/>
      <c r="EA71" s="230"/>
    </row>
    <row r="72" spans="1:131" ht="26.25" customHeight="1" x14ac:dyDescent="0.15">
      <c r="A72" s="238">
        <v>5</v>
      </c>
      <c r="B72" s="976" t="s">
        <v>611</v>
      </c>
      <c r="C72" s="977"/>
      <c r="D72" s="977"/>
      <c r="E72" s="977"/>
      <c r="F72" s="977"/>
      <c r="G72" s="977"/>
      <c r="H72" s="977"/>
      <c r="I72" s="977"/>
      <c r="J72" s="977"/>
      <c r="K72" s="977"/>
      <c r="L72" s="977"/>
      <c r="M72" s="977"/>
      <c r="N72" s="977"/>
      <c r="O72" s="977"/>
      <c r="P72" s="978"/>
      <c r="Q72" s="991">
        <v>79511</v>
      </c>
      <c r="R72" s="990"/>
      <c r="S72" s="990"/>
      <c r="T72" s="990"/>
      <c r="U72" s="990"/>
      <c r="V72" s="990">
        <v>79511</v>
      </c>
      <c r="W72" s="990"/>
      <c r="X72" s="990"/>
      <c r="Y72" s="990"/>
      <c r="Z72" s="990"/>
      <c r="AA72" s="990">
        <v>0</v>
      </c>
      <c r="AB72" s="990"/>
      <c r="AC72" s="990"/>
      <c r="AD72" s="990"/>
      <c r="AE72" s="990"/>
      <c r="AF72" s="990">
        <v>0</v>
      </c>
      <c r="AG72" s="990"/>
      <c r="AH72" s="990"/>
      <c r="AI72" s="990"/>
      <c r="AJ72" s="990"/>
      <c r="AK72" s="990">
        <v>1626</v>
      </c>
      <c r="AL72" s="990"/>
      <c r="AM72" s="990"/>
      <c r="AN72" s="990"/>
      <c r="AO72" s="990"/>
      <c r="AP72" s="990" t="s">
        <v>525</v>
      </c>
      <c r="AQ72" s="990"/>
      <c r="AR72" s="990"/>
      <c r="AS72" s="990"/>
      <c r="AT72" s="990"/>
      <c r="AU72" s="990" t="s">
        <v>525</v>
      </c>
      <c r="AV72" s="990"/>
      <c r="AW72" s="990"/>
      <c r="AX72" s="990"/>
      <c r="AY72" s="990"/>
      <c r="AZ72" s="987"/>
      <c r="BA72" s="987"/>
      <c r="BB72" s="987"/>
      <c r="BC72" s="987"/>
      <c r="BD72" s="988"/>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5"/>
      <c r="DW72" s="946"/>
      <c r="DX72" s="946"/>
      <c r="DY72" s="946"/>
      <c r="DZ72" s="947"/>
      <c r="EA72" s="230"/>
    </row>
    <row r="73" spans="1:131" ht="26.25" customHeight="1" x14ac:dyDescent="0.15">
      <c r="A73" s="238">
        <v>6</v>
      </c>
      <c r="B73" s="976" t="s">
        <v>612</v>
      </c>
      <c r="C73" s="977"/>
      <c r="D73" s="977"/>
      <c r="E73" s="977"/>
      <c r="F73" s="977"/>
      <c r="G73" s="977"/>
      <c r="H73" s="977"/>
      <c r="I73" s="977"/>
      <c r="J73" s="977"/>
      <c r="K73" s="977"/>
      <c r="L73" s="977"/>
      <c r="M73" s="977"/>
      <c r="N73" s="977"/>
      <c r="O73" s="977"/>
      <c r="P73" s="978"/>
      <c r="Q73" s="991">
        <v>598</v>
      </c>
      <c r="R73" s="990"/>
      <c r="S73" s="990"/>
      <c r="T73" s="990"/>
      <c r="U73" s="990"/>
      <c r="V73" s="990">
        <v>598</v>
      </c>
      <c r="W73" s="990"/>
      <c r="X73" s="990"/>
      <c r="Y73" s="990"/>
      <c r="Z73" s="990"/>
      <c r="AA73" s="990">
        <v>0</v>
      </c>
      <c r="AB73" s="990"/>
      <c r="AC73" s="990"/>
      <c r="AD73" s="990"/>
      <c r="AE73" s="990"/>
      <c r="AF73" s="990">
        <v>0</v>
      </c>
      <c r="AG73" s="990"/>
      <c r="AH73" s="990"/>
      <c r="AI73" s="990"/>
      <c r="AJ73" s="990"/>
      <c r="AK73" s="990">
        <v>588</v>
      </c>
      <c r="AL73" s="990"/>
      <c r="AM73" s="990"/>
      <c r="AN73" s="990"/>
      <c r="AO73" s="990"/>
      <c r="AP73" s="990" t="s">
        <v>525</v>
      </c>
      <c r="AQ73" s="990"/>
      <c r="AR73" s="990"/>
      <c r="AS73" s="990"/>
      <c r="AT73" s="990"/>
      <c r="AU73" s="990" t="s">
        <v>525</v>
      </c>
      <c r="AV73" s="990"/>
      <c r="AW73" s="990"/>
      <c r="AX73" s="990"/>
      <c r="AY73" s="990"/>
      <c r="AZ73" s="987"/>
      <c r="BA73" s="987"/>
      <c r="BB73" s="987"/>
      <c r="BC73" s="987"/>
      <c r="BD73" s="988"/>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5"/>
      <c r="DW73" s="946"/>
      <c r="DX73" s="946"/>
      <c r="DY73" s="946"/>
      <c r="DZ73" s="947"/>
      <c r="EA73" s="230"/>
    </row>
    <row r="74" spans="1:131" ht="26.25" customHeight="1" x14ac:dyDescent="0.15">
      <c r="A74" s="238">
        <v>7</v>
      </c>
      <c r="B74" s="976" t="s">
        <v>613</v>
      </c>
      <c r="C74" s="977"/>
      <c r="D74" s="977"/>
      <c r="E74" s="977"/>
      <c r="F74" s="977"/>
      <c r="G74" s="977"/>
      <c r="H74" s="977"/>
      <c r="I74" s="977"/>
      <c r="J74" s="977"/>
      <c r="K74" s="977"/>
      <c r="L74" s="977"/>
      <c r="M74" s="977"/>
      <c r="N74" s="977"/>
      <c r="O74" s="977"/>
      <c r="P74" s="978"/>
      <c r="Q74" s="991">
        <v>29631</v>
      </c>
      <c r="R74" s="990"/>
      <c r="S74" s="990"/>
      <c r="T74" s="990"/>
      <c r="U74" s="990"/>
      <c r="V74" s="990">
        <v>29502</v>
      </c>
      <c r="W74" s="990"/>
      <c r="X74" s="990"/>
      <c r="Y74" s="990"/>
      <c r="Z74" s="990"/>
      <c r="AA74" s="990">
        <v>129</v>
      </c>
      <c r="AB74" s="990"/>
      <c r="AC74" s="990"/>
      <c r="AD74" s="990"/>
      <c r="AE74" s="990"/>
      <c r="AF74" s="990">
        <v>129</v>
      </c>
      <c r="AG74" s="990"/>
      <c r="AH74" s="990"/>
      <c r="AI74" s="990"/>
      <c r="AJ74" s="990"/>
      <c r="AK74" s="990" t="s">
        <v>525</v>
      </c>
      <c r="AL74" s="990"/>
      <c r="AM74" s="990"/>
      <c r="AN74" s="990"/>
      <c r="AO74" s="990"/>
      <c r="AP74" s="990" t="s">
        <v>525</v>
      </c>
      <c r="AQ74" s="990"/>
      <c r="AR74" s="990"/>
      <c r="AS74" s="990"/>
      <c r="AT74" s="990"/>
      <c r="AU74" s="990" t="s">
        <v>525</v>
      </c>
      <c r="AV74" s="990"/>
      <c r="AW74" s="990"/>
      <c r="AX74" s="990"/>
      <c r="AY74" s="990"/>
      <c r="AZ74" s="987"/>
      <c r="BA74" s="987"/>
      <c r="BB74" s="987"/>
      <c r="BC74" s="987"/>
      <c r="BD74" s="988"/>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5"/>
      <c r="DW74" s="946"/>
      <c r="DX74" s="946"/>
      <c r="DY74" s="946"/>
      <c r="DZ74" s="947"/>
      <c r="EA74" s="230"/>
    </row>
    <row r="75" spans="1:131" ht="26.25" customHeight="1" x14ac:dyDescent="0.15">
      <c r="A75" s="238">
        <v>8</v>
      </c>
      <c r="B75" s="976" t="s">
        <v>614</v>
      </c>
      <c r="C75" s="977"/>
      <c r="D75" s="977"/>
      <c r="E75" s="977"/>
      <c r="F75" s="977"/>
      <c r="G75" s="977"/>
      <c r="H75" s="977"/>
      <c r="I75" s="977"/>
      <c r="J75" s="977"/>
      <c r="K75" s="977"/>
      <c r="L75" s="977"/>
      <c r="M75" s="977"/>
      <c r="N75" s="977"/>
      <c r="O75" s="977"/>
      <c r="P75" s="978"/>
      <c r="Q75" s="989">
        <v>2273</v>
      </c>
      <c r="R75" s="985"/>
      <c r="S75" s="985"/>
      <c r="T75" s="985"/>
      <c r="U75" s="986"/>
      <c r="V75" s="984">
        <v>2162</v>
      </c>
      <c r="W75" s="985"/>
      <c r="X75" s="985"/>
      <c r="Y75" s="985"/>
      <c r="Z75" s="986"/>
      <c r="AA75" s="984">
        <v>111</v>
      </c>
      <c r="AB75" s="985"/>
      <c r="AC75" s="985"/>
      <c r="AD75" s="985"/>
      <c r="AE75" s="986"/>
      <c r="AF75" s="984">
        <v>111</v>
      </c>
      <c r="AG75" s="985"/>
      <c r="AH75" s="985"/>
      <c r="AI75" s="985"/>
      <c r="AJ75" s="986"/>
      <c r="AK75" s="984">
        <v>0</v>
      </c>
      <c r="AL75" s="985"/>
      <c r="AM75" s="985"/>
      <c r="AN75" s="985"/>
      <c r="AO75" s="986"/>
      <c r="AP75" s="984" t="s">
        <v>525</v>
      </c>
      <c r="AQ75" s="985"/>
      <c r="AR75" s="985"/>
      <c r="AS75" s="985"/>
      <c r="AT75" s="986"/>
      <c r="AU75" s="984" t="s">
        <v>525</v>
      </c>
      <c r="AV75" s="985"/>
      <c r="AW75" s="985"/>
      <c r="AX75" s="985"/>
      <c r="AY75" s="986"/>
      <c r="AZ75" s="987"/>
      <c r="BA75" s="987"/>
      <c r="BB75" s="987"/>
      <c r="BC75" s="987"/>
      <c r="BD75" s="988"/>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5"/>
      <c r="DW75" s="946"/>
      <c r="DX75" s="946"/>
      <c r="DY75" s="946"/>
      <c r="DZ75" s="947"/>
      <c r="EA75" s="230"/>
    </row>
    <row r="76" spans="1:131" ht="26.25" customHeight="1" x14ac:dyDescent="0.15">
      <c r="A76" s="238">
        <v>9</v>
      </c>
      <c r="B76" s="976" t="s">
        <v>615</v>
      </c>
      <c r="C76" s="977"/>
      <c r="D76" s="977"/>
      <c r="E76" s="977"/>
      <c r="F76" s="977"/>
      <c r="G76" s="977"/>
      <c r="H76" s="977"/>
      <c r="I76" s="977"/>
      <c r="J76" s="977"/>
      <c r="K76" s="977"/>
      <c r="L76" s="977"/>
      <c r="M76" s="977"/>
      <c r="N76" s="977"/>
      <c r="O76" s="977"/>
      <c r="P76" s="978"/>
      <c r="Q76" s="989">
        <v>983883</v>
      </c>
      <c r="R76" s="985"/>
      <c r="S76" s="985"/>
      <c r="T76" s="985"/>
      <c r="U76" s="986"/>
      <c r="V76" s="984">
        <v>942967</v>
      </c>
      <c r="W76" s="985"/>
      <c r="X76" s="985"/>
      <c r="Y76" s="985"/>
      <c r="Z76" s="986"/>
      <c r="AA76" s="984">
        <v>40917</v>
      </c>
      <c r="AB76" s="985"/>
      <c r="AC76" s="985"/>
      <c r="AD76" s="985"/>
      <c r="AE76" s="986"/>
      <c r="AF76" s="984">
        <v>40917</v>
      </c>
      <c r="AG76" s="985"/>
      <c r="AH76" s="985"/>
      <c r="AI76" s="985"/>
      <c r="AJ76" s="986"/>
      <c r="AK76" s="984">
        <v>0</v>
      </c>
      <c r="AL76" s="985"/>
      <c r="AM76" s="985"/>
      <c r="AN76" s="985"/>
      <c r="AO76" s="986"/>
      <c r="AP76" s="984" t="s">
        <v>525</v>
      </c>
      <c r="AQ76" s="985"/>
      <c r="AR76" s="985"/>
      <c r="AS76" s="985"/>
      <c r="AT76" s="986"/>
      <c r="AU76" s="984" t="s">
        <v>525</v>
      </c>
      <c r="AV76" s="985"/>
      <c r="AW76" s="985"/>
      <c r="AX76" s="985"/>
      <c r="AY76" s="986"/>
      <c r="AZ76" s="987"/>
      <c r="BA76" s="987"/>
      <c r="BB76" s="987"/>
      <c r="BC76" s="987"/>
      <c r="BD76" s="988"/>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5"/>
      <c r="DW76" s="946"/>
      <c r="DX76" s="946"/>
      <c r="DY76" s="946"/>
      <c r="DZ76" s="947"/>
      <c r="EA76" s="230"/>
    </row>
    <row r="77" spans="1:131" ht="26.25" customHeight="1" x14ac:dyDescent="0.15">
      <c r="A77" s="238">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5"/>
      <c r="DW77" s="946"/>
      <c r="DX77" s="946"/>
      <c r="DY77" s="946"/>
      <c r="DZ77" s="947"/>
      <c r="EA77" s="230"/>
    </row>
    <row r="78" spans="1:131" ht="26.25" customHeight="1" x14ac:dyDescent="0.15">
      <c r="A78" s="238">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5"/>
      <c r="DW78" s="946"/>
      <c r="DX78" s="946"/>
      <c r="DY78" s="946"/>
      <c r="DZ78" s="947"/>
      <c r="EA78" s="230"/>
    </row>
    <row r="79" spans="1:131" ht="26.25" customHeight="1" x14ac:dyDescent="0.15">
      <c r="A79" s="238">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5"/>
      <c r="DW79" s="946"/>
      <c r="DX79" s="946"/>
      <c r="DY79" s="946"/>
      <c r="DZ79" s="947"/>
      <c r="EA79" s="230"/>
    </row>
    <row r="80" spans="1:131" ht="26.25" customHeight="1" x14ac:dyDescent="0.15">
      <c r="A80" s="238">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5"/>
      <c r="DW80" s="946"/>
      <c r="DX80" s="946"/>
      <c r="DY80" s="946"/>
      <c r="DZ80" s="947"/>
      <c r="EA80" s="230"/>
    </row>
    <row r="81" spans="1:131" ht="26.25" customHeight="1" x14ac:dyDescent="0.15">
      <c r="A81" s="238">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5"/>
      <c r="DW81" s="946"/>
      <c r="DX81" s="946"/>
      <c r="DY81" s="946"/>
      <c r="DZ81" s="947"/>
      <c r="EA81" s="230"/>
    </row>
    <row r="82" spans="1:131" ht="26.25" customHeight="1" x14ac:dyDescent="0.15">
      <c r="A82" s="238">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5"/>
      <c r="DW82" s="946"/>
      <c r="DX82" s="946"/>
      <c r="DY82" s="946"/>
      <c r="DZ82" s="947"/>
      <c r="EA82" s="230"/>
    </row>
    <row r="83" spans="1:131" ht="26.25" customHeight="1" x14ac:dyDescent="0.15">
      <c r="A83" s="238">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5"/>
      <c r="DW83" s="946"/>
      <c r="DX83" s="946"/>
      <c r="DY83" s="946"/>
      <c r="DZ83" s="947"/>
      <c r="EA83" s="230"/>
    </row>
    <row r="84" spans="1:131" ht="26.25" customHeight="1" x14ac:dyDescent="0.15">
      <c r="A84" s="238">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5"/>
      <c r="DW84" s="946"/>
      <c r="DX84" s="946"/>
      <c r="DY84" s="946"/>
      <c r="DZ84" s="947"/>
      <c r="EA84" s="230"/>
    </row>
    <row r="85" spans="1:131" ht="26.25" customHeight="1" x14ac:dyDescent="0.15">
      <c r="A85" s="238">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5"/>
      <c r="DW85" s="946"/>
      <c r="DX85" s="946"/>
      <c r="DY85" s="946"/>
      <c r="DZ85" s="947"/>
      <c r="EA85" s="230"/>
    </row>
    <row r="86" spans="1:131" ht="26.25" customHeight="1" x14ac:dyDescent="0.15">
      <c r="A86" s="238">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5"/>
      <c r="DW86" s="946"/>
      <c r="DX86" s="946"/>
      <c r="DY86" s="946"/>
      <c r="DZ86" s="947"/>
      <c r="EA86" s="230"/>
    </row>
    <row r="87" spans="1:131" ht="26.25" customHeight="1" x14ac:dyDescent="0.15">
      <c r="A87" s="24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5"/>
      <c r="DW87" s="946"/>
      <c r="DX87" s="946"/>
      <c r="DY87" s="946"/>
      <c r="DZ87" s="947"/>
      <c r="EA87" s="230"/>
    </row>
    <row r="88" spans="1:131" ht="26.25" customHeight="1" thickBot="1" x14ac:dyDescent="0.2">
      <c r="A88" s="240" t="s">
        <v>397</v>
      </c>
      <c r="B88" s="948" t="s">
        <v>424</v>
      </c>
      <c r="C88" s="949"/>
      <c r="D88" s="949"/>
      <c r="E88" s="949"/>
      <c r="F88" s="949"/>
      <c r="G88" s="949"/>
      <c r="H88" s="949"/>
      <c r="I88" s="949"/>
      <c r="J88" s="949"/>
      <c r="K88" s="949"/>
      <c r="L88" s="949"/>
      <c r="M88" s="949"/>
      <c r="N88" s="949"/>
      <c r="O88" s="949"/>
      <c r="P88" s="950"/>
      <c r="Q88" s="964"/>
      <c r="R88" s="965"/>
      <c r="S88" s="965"/>
      <c r="T88" s="965"/>
      <c r="U88" s="965"/>
      <c r="V88" s="965"/>
      <c r="W88" s="965"/>
      <c r="X88" s="965"/>
      <c r="Y88" s="965"/>
      <c r="Z88" s="965"/>
      <c r="AA88" s="965"/>
      <c r="AB88" s="965"/>
      <c r="AC88" s="965"/>
      <c r="AD88" s="965"/>
      <c r="AE88" s="965"/>
      <c r="AF88" s="961">
        <v>53178</v>
      </c>
      <c r="AG88" s="961"/>
      <c r="AH88" s="961"/>
      <c r="AI88" s="961"/>
      <c r="AJ88" s="961"/>
      <c r="AK88" s="965"/>
      <c r="AL88" s="965"/>
      <c r="AM88" s="965"/>
      <c r="AN88" s="965"/>
      <c r="AO88" s="965"/>
      <c r="AP88" s="961">
        <v>83635</v>
      </c>
      <c r="AQ88" s="961"/>
      <c r="AR88" s="961"/>
      <c r="AS88" s="961"/>
      <c r="AT88" s="961"/>
      <c r="AU88" s="961">
        <v>35127</v>
      </c>
      <c r="AV88" s="961"/>
      <c r="AW88" s="961"/>
      <c r="AX88" s="961"/>
      <c r="AY88" s="961"/>
      <c r="AZ88" s="962"/>
      <c r="BA88" s="962"/>
      <c r="BB88" s="962"/>
      <c r="BC88" s="962"/>
      <c r="BD88" s="963"/>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48" t="s">
        <v>425</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54">
        <v>282659</v>
      </c>
      <c r="CS102" s="955"/>
      <c r="CT102" s="955"/>
      <c r="CU102" s="955"/>
      <c r="CV102" s="956"/>
      <c r="CW102" s="954">
        <v>17890</v>
      </c>
      <c r="CX102" s="955"/>
      <c r="CY102" s="955"/>
      <c r="CZ102" s="955"/>
      <c r="DA102" s="956"/>
      <c r="DB102" s="954">
        <v>62956</v>
      </c>
      <c r="DC102" s="955"/>
      <c r="DD102" s="955"/>
      <c r="DE102" s="955"/>
      <c r="DF102" s="956"/>
      <c r="DG102" s="954">
        <v>258930</v>
      </c>
      <c r="DH102" s="955"/>
      <c r="DI102" s="955"/>
      <c r="DJ102" s="955"/>
      <c r="DK102" s="956"/>
      <c r="DL102" s="954">
        <v>2888</v>
      </c>
      <c r="DM102" s="955"/>
      <c r="DN102" s="955"/>
      <c r="DO102" s="955"/>
      <c r="DP102" s="956"/>
      <c r="DQ102" s="954">
        <v>9</v>
      </c>
      <c r="DR102" s="955"/>
      <c r="DS102" s="955"/>
      <c r="DT102" s="955"/>
      <c r="DU102" s="956"/>
      <c r="DV102" s="937">
        <f t="shared" ref="DV102" si="1">SUM(DV7:DZ35)</f>
        <v>0</v>
      </c>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310</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310</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310</v>
      </c>
      <c r="DR109" s="896"/>
      <c r="DS109" s="896"/>
      <c r="DT109" s="896"/>
      <c r="DU109" s="897"/>
      <c r="DV109" s="898" t="s">
        <v>435</v>
      </c>
      <c r="DW109" s="896"/>
      <c r="DX109" s="896"/>
      <c r="DY109" s="896"/>
      <c r="DZ109" s="929"/>
    </row>
    <row r="110" spans="1:131" s="230" customFormat="1" ht="26.25" customHeight="1" x14ac:dyDescent="0.15">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69099652</v>
      </c>
      <c r="AB110" s="889"/>
      <c r="AC110" s="889"/>
      <c r="AD110" s="889"/>
      <c r="AE110" s="890"/>
      <c r="AF110" s="891">
        <v>71895137</v>
      </c>
      <c r="AG110" s="889"/>
      <c r="AH110" s="889"/>
      <c r="AI110" s="889"/>
      <c r="AJ110" s="890"/>
      <c r="AK110" s="891">
        <v>68943510</v>
      </c>
      <c r="AL110" s="889"/>
      <c r="AM110" s="889"/>
      <c r="AN110" s="889"/>
      <c r="AO110" s="890"/>
      <c r="AP110" s="892">
        <v>11.6</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1595842097</v>
      </c>
      <c r="BR110" s="842"/>
      <c r="BS110" s="842"/>
      <c r="BT110" s="842"/>
      <c r="BU110" s="842"/>
      <c r="BV110" s="842">
        <v>1634674289</v>
      </c>
      <c r="BW110" s="842"/>
      <c r="BX110" s="842"/>
      <c r="BY110" s="842"/>
      <c r="BZ110" s="842"/>
      <c r="CA110" s="842">
        <v>1651985454</v>
      </c>
      <c r="CB110" s="842"/>
      <c r="CC110" s="842"/>
      <c r="CD110" s="842"/>
      <c r="CE110" s="842"/>
      <c r="CF110" s="866">
        <v>277.39999999999998</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69224071</v>
      </c>
      <c r="DH110" s="842"/>
      <c r="DI110" s="842"/>
      <c r="DJ110" s="842"/>
      <c r="DK110" s="842"/>
      <c r="DL110" s="842">
        <v>57667718</v>
      </c>
      <c r="DM110" s="842"/>
      <c r="DN110" s="842"/>
      <c r="DO110" s="842"/>
      <c r="DP110" s="842"/>
      <c r="DQ110" s="842">
        <v>49576689</v>
      </c>
      <c r="DR110" s="842"/>
      <c r="DS110" s="842"/>
      <c r="DT110" s="842"/>
      <c r="DU110" s="842"/>
      <c r="DV110" s="843">
        <v>8.3000000000000007</v>
      </c>
      <c r="DW110" s="843"/>
      <c r="DX110" s="843"/>
      <c r="DY110" s="843"/>
      <c r="DZ110" s="844"/>
    </row>
    <row r="111" spans="1:131" s="230" customFormat="1" ht="26.25" customHeight="1" x14ac:dyDescent="0.15">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v>8935836</v>
      </c>
      <c r="AB111" s="919"/>
      <c r="AC111" s="919"/>
      <c r="AD111" s="919"/>
      <c r="AE111" s="920"/>
      <c r="AF111" s="921">
        <v>9058954</v>
      </c>
      <c r="AG111" s="919"/>
      <c r="AH111" s="919"/>
      <c r="AI111" s="919"/>
      <c r="AJ111" s="920"/>
      <c r="AK111" s="921">
        <v>6401281</v>
      </c>
      <c r="AL111" s="919"/>
      <c r="AM111" s="919"/>
      <c r="AN111" s="919"/>
      <c r="AO111" s="920"/>
      <c r="AP111" s="922">
        <v>1.1000000000000001</v>
      </c>
      <c r="AQ111" s="923"/>
      <c r="AR111" s="923"/>
      <c r="AS111" s="923"/>
      <c r="AT111" s="924"/>
      <c r="AU111" s="932"/>
      <c r="AV111" s="933"/>
      <c r="AW111" s="933"/>
      <c r="AX111" s="933"/>
      <c r="AY111" s="933"/>
      <c r="AZ111" s="815" t="s">
        <v>442</v>
      </c>
      <c r="BA111" s="752"/>
      <c r="BB111" s="752"/>
      <c r="BC111" s="752"/>
      <c r="BD111" s="752"/>
      <c r="BE111" s="752"/>
      <c r="BF111" s="752"/>
      <c r="BG111" s="752"/>
      <c r="BH111" s="752"/>
      <c r="BI111" s="752"/>
      <c r="BJ111" s="752"/>
      <c r="BK111" s="752"/>
      <c r="BL111" s="752"/>
      <c r="BM111" s="752"/>
      <c r="BN111" s="752"/>
      <c r="BO111" s="752"/>
      <c r="BP111" s="753"/>
      <c r="BQ111" s="816">
        <v>86714689</v>
      </c>
      <c r="BR111" s="817"/>
      <c r="BS111" s="817"/>
      <c r="BT111" s="817"/>
      <c r="BU111" s="817"/>
      <c r="BV111" s="817">
        <v>77303898</v>
      </c>
      <c r="BW111" s="817"/>
      <c r="BX111" s="817"/>
      <c r="BY111" s="817"/>
      <c r="BZ111" s="817"/>
      <c r="CA111" s="817">
        <v>67537328</v>
      </c>
      <c r="CB111" s="817"/>
      <c r="CC111" s="817"/>
      <c r="CD111" s="817"/>
      <c r="CE111" s="817"/>
      <c r="CF111" s="875">
        <v>11.3</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414</v>
      </c>
      <c r="DH111" s="817"/>
      <c r="DI111" s="817"/>
      <c r="DJ111" s="817"/>
      <c r="DK111" s="817"/>
      <c r="DL111" s="817" t="s">
        <v>444</v>
      </c>
      <c r="DM111" s="817"/>
      <c r="DN111" s="817"/>
      <c r="DO111" s="817"/>
      <c r="DP111" s="817"/>
      <c r="DQ111" s="817" t="s">
        <v>414</v>
      </c>
      <c r="DR111" s="817"/>
      <c r="DS111" s="817"/>
      <c r="DT111" s="817"/>
      <c r="DU111" s="817"/>
      <c r="DV111" s="794" t="s">
        <v>445</v>
      </c>
      <c r="DW111" s="794"/>
      <c r="DX111" s="794"/>
      <c r="DY111" s="794"/>
      <c r="DZ111" s="795"/>
    </row>
    <row r="112" spans="1:131" s="230" customFormat="1" ht="26.25" customHeight="1" x14ac:dyDescent="0.15">
      <c r="A112" s="912" t="s">
        <v>446</v>
      </c>
      <c r="B112" s="913"/>
      <c r="C112" s="752" t="s">
        <v>447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50858111</v>
      </c>
      <c r="AB112" s="780"/>
      <c r="AC112" s="780"/>
      <c r="AD112" s="780"/>
      <c r="AE112" s="781"/>
      <c r="AF112" s="782">
        <v>49254788</v>
      </c>
      <c r="AG112" s="780"/>
      <c r="AH112" s="780"/>
      <c r="AI112" s="780"/>
      <c r="AJ112" s="781"/>
      <c r="AK112" s="782">
        <v>49279888</v>
      </c>
      <c r="AL112" s="780"/>
      <c r="AM112" s="780"/>
      <c r="AN112" s="780"/>
      <c r="AO112" s="781"/>
      <c r="AP112" s="824">
        <v>8.3000000000000007</v>
      </c>
      <c r="AQ112" s="825"/>
      <c r="AR112" s="825"/>
      <c r="AS112" s="825"/>
      <c r="AT112" s="826"/>
      <c r="AU112" s="932"/>
      <c r="AV112" s="933"/>
      <c r="AW112" s="933"/>
      <c r="AX112" s="933"/>
      <c r="AY112" s="933"/>
      <c r="AZ112" s="815" t="s">
        <v>448</v>
      </c>
      <c r="BA112" s="752"/>
      <c r="BB112" s="752"/>
      <c r="BC112" s="752"/>
      <c r="BD112" s="752"/>
      <c r="BE112" s="752"/>
      <c r="BF112" s="752"/>
      <c r="BG112" s="752"/>
      <c r="BH112" s="752"/>
      <c r="BI112" s="752"/>
      <c r="BJ112" s="752"/>
      <c r="BK112" s="752"/>
      <c r="BL112" s="752"/>
      <c r="BM112" s="752"/>
      <c r="BN112" s="752"/>
      <c r="BO112" s="752"/>
      <c r="BP112" s="753"/>
      <c r="BQ112" s="816">
        <v>464248700</v>
      </c>
      <c r="BR112" s="817"/>
      <c r="BS112" s="817"/>
      <c r="BT112" s="817"/>
      <c r="BU112" s="817"/>
      <c r="BV112" s="817">
        <v>420988048</v>
      </c>
      <c r="BW112" s="817"/>
      <c r="BX112" s="817"/>
      <c r="BY112" s="817"/>
      <c r="BZ112" s="817"/>
      <c r="CA112" s="817">
        <v>412068940</v>
      </c>
      <c r="CB112" s="817"/>
      <c r="CC112" s="817"/>
      <c r="CD112" s="817"/>
      <c r="CE112" s="817"/>
      <c r="CF112" s="875">
        <v>69.2</v>
      </c>
      <c r="CG112" s="876"/>
      <c r="CH112" s="876"/>
      <c r="CI112" s="876"/>
      <c r="CJ112" s="876"/>
      <c r="CK112" s="927"/>
      <c r="CL112" s="821"/>
      <c r="CM112" s="815" t="s">
        <v>449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450</v>
      </c>
      <c r="DH112" s="817"/>
      <c r="DI112" s="817"/>
      <c r="DJ112" s="817"/>
      <c r="DK112" s="817"/>
      <c r="DL112" s="817" t="s">
        <v>445</v>
      </c>
      <c r="DM112" s="817"/>
      <c r="DN112" s="817"/>
      <c r="DO112" s="817"/>
      <c r="DP112" s="817"/>
      <c r="DQ112" s="817" t="s">
        <v>399</v>
      </c>
      <c r="DR112" s="817"/>
      <c r="DS112" s="817"/>
      <c r="DT112" s="817"/>
      <c r="DU112" s="817"/>
      <c r="DV112" s="794" t="s">
        <v>399</v>
      </c>
      <c r="DW112" s="794"/>
      <c r="DX112" s="794"/>
      <c r="DY112" s="794"/>
      <c r="DZ112" s="795"/>
    </row>
    <row r="113" spans="1:130" s="230" customFormat="1" ht="26.25" customHeight="1" x14ac:dyDescent="0.15">
      <c r="A113" s="914"/>
      <c r="B113" s="915"/>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36479417</v>
      </c>
      <c r="AB113" s="919"/>
      <c r="AC113" s="919"/>
      <c r="AD113" s="919"/>
      <c r="AE113" s="920"/>
      <c r="AF113" s="921">
        <v>33991885</v>
      </c>
      <c r="AG113" s="919"/>
      <c r="AH113" s="919"/>
      <c r="AI113" s="919"/>
      <c r="AJ113" s="920"/>
      <c r="AK113" s="921">
        <v>32768997</v>
      </c>
      <c r="AL113" s="919"/>
      <c r="AM113" s="919"/>
      <c r="AN113" s="919"/>
      <c r="AO113" s="920"/>
      <c r="AP113" s="922">
        <v>5.5</v>
      </c>
      <c r="AQ113" s="923"/>
      <c r="AR113" s="923"/>
      <c r="AS113" s="923"/>
      <c r="AT113" s="924"/>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v>31999555</v>
      </c>
      <c r="BR113" s="817"/>
      <c r="BS113" s="817"/>
      <c r="BT113" s="817"/>
      <c r="BU113" s="817"/>
      <c r="BV113" s="817">
        <v>33212460</v>
      </c>
      <c r="BW113" s="817"/>
      <c r="BX113" s="817"/>
      <c r="BY113" s="817"/>
      <c r="BZ113" s="817"/>
      <c r="CA113" s="817">
        <v>35126900</v>
      </c>
      <c r="CB113" s="817"/>
      <c r="CC113" s="817"/>
      <c r="CD113" s="817"/>
      <c r="CE113" s="817"/>
      <c r="CF113" s="875">
        <v>5.9</v>
      </c>
      <c r="CG113" s="876"/>
      <c r="CH113" s="876"/>
      <c r="CI113" s="876"/>
      <c r="CJ113" s="876"/>
      <c r="CK113" s="927"/>
      <c r="CL113" s="821"/>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445</v>
      </c>
      <c r="DH113" s="780"/>
      <c r="DI113" s="780"/>
      <c r="DJ113" s="780"/>
      <c r="DK113" s="781"/>
      <c r="DL113" s="782" t="s">
        <v>411</v>
      </c>
      <c r="DM113" s="780"/>
      <c r="DN113" s="780"/>
      <c r="DO113" s="780"/>
      <c r="DP113" s="781"/>
      <c r="DQ113" s="782" t="s">
        <v>450</v>
      </c>
      <c r="DR113" s="780"/>
      <c r="DS113" s="780"/>
      <c r="DT113" s="780"/>
      <c r="DU113" s="781"/>
      <c r="DV113" s="824" t="s">
        <v>454</v>
      </c>
      <c r="DW113" s="825"/>
      <c r="DX113" s="825"/>
      <c r="DY113" s="825"/>
      <c r="DZ113" s="826"/>
    </row>
    <row r="114" spans="1:130" s="230" customFormat="1" ht="26.25" customHeight="1" x14ac:dyDescent="0.15">
      <c r="A114" s="914"/>
      <c r="B114" s="915"/>
      <c r="C114" s="752" t="s">
        <v>455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3184298</v>
      </c>
      <c r="AB114" s="780"/>
      <c r="AC114" s="780"/>
      <c r="AD114" s="780"/>
      <c r="AE114" s="781"/>
      <c r="AF114" s="782">
        <v>2838150</v>
      </c>
      <c r="AG114" s="780"/>
      <c r="AH114" s="780"/>
      <c r="AI114" s="780"/>
      <c r="AJ114" s="781"/>
      <c r="AK114" s="782">
        <v>2650882</v>
      </c>
      <c r="AL114" s="780"/>
      <c r="AM114" s="780"/>
      <c r="AN114" s="780"/>
      <c r="AO114" s="781"/>
      <c r="AP114" s="824">
        <v>0.4</v>
      </c>
      <c r="AQ114" s="825"/>
      <c r="AR114" s="825"/>
      <c r="AS114" s="825"/>
      <c r="AT114" s="826"/>
      <c r="AU114" s="932"/>
      <c r="AV114" s="933"/>
      <c r="AW114" s="933"/>
      <c r="AX114" s="933"/>
      <c r="AY114" s="933"/>
      <c r="AZ114" s="815" t="s">
        <v>456</v>
      </c>
      <c r="BA114" s="752"/>
      <c r="BB114" s="752"/>
      <c r="BC114" s="752"/>
      <c r="BD114" s="752"/>
      <c r="BE114" s="752"/>
      <c r="BF114" s="752"/>
      <c r="BG114" s="752"/>
      <c r="BH114" s="752"/>
      <c r="BI114" s="752"/>
      <c r="BJ114" s="752"/>
      <c r="BK114" s="752"/>
      <c r="BL114" s="752"/>
      <c r="BM114" s="752"/>
      <c r="BN114" s="752"/>
      <c r="BO114" s="752"/>
      <c r="BP114" s="753"/>
      <c r="BQ114" s="816">
        <v>180361157</v>
      </c>
      <c r="BR114" s="817"/>
      <c r="BS114" s="817"/>
      <c r="BT114" s="817"/>
      <c r="BU114" s="817"/>
      <c r="BV114" s="817">
        <v>182206119</v>
      </c>
      <c r="BW114" s="817"/>
      <c r="BX114" s="817"/>
      <c r="BY114" s="817"/>
      <c r="BZ114" s="817"/>
      <c r="CA114" s="817">
        <v>179150295</v>
      </c>
      <c r="CB114" s="817"/>
      <c r="CC114" s="817"/>
      <c r="CD114" s="817"/>
      <c r="CE114" s="817"/>
      <c r="CF114" s="875">
        <v>30.1</v>
      </c>
      <c r="CG114" s="876"/>
      <c r="CH114" s="876"/>
      <c r="CI114" s="876"/>
      <c r="CJ114" s="876"/>
      <c r="CK114" s="927"/>
      <c r="CL114" s="821"/>
      <c r="CM114" s="815" t="s">
        <v>457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399</v>
      </c>
      <c r="DH114" s="780"/>
      <c r="DI114" s="780"/>
      <c r="DJ114" s="780"/>
      <c r="DK114" s="781"/>
      <c r="DL114" s="782" t="s">
        <v>444</v>
      </c>
      <c r="DM114" s="780"/>
      <c r="DN114" s="780"/>
      <c r="DO114" s="780"/>
      <c r="DP114" s="781"/>
      <c r="DQ114" s="782" t="s">
        <v>410</v>
      </c>
      <c r="DR114" s="780"/>
      <c r="DS114" s="780"/>
      <c r="DT114" s="780"/>
      <c r="DU114" s="781"/>
      <c r="DV114" s="824" t="s">
        <v>399</v>
      </c>
      <c r="DW114" s="825"/>
      <c r="DX114" s="825"/>
      <c r="DY114" s="825"/>
      <c r="DZ114" s="826"/>
    </row>
    <row r="115" spans="1:130" s="230" customFormat="1" ht="26.25" customHeight="1" x14ac:dyDescent="0.15">
      <c r="A115" s="914"/>
      <c r="B115" s="915"/>
      <c r="C115" s="752" t="s">
        <v>458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4116931</v>
      </c>
      <c r="AB115" s="919"/>
      <c r="AC115" s="919"/>
      <c r="AD115" s="919"/>
      <c r="AE115" s="920"/>
      <c r="AF115" s="921">
        <v>8114916</v>
      </c>
      <c r="AG115" s="919"/>
      <c r="AH115" s="919"/>
      <c r="AI115" s="919"/>
      <c r="AJ115" s="920"/>
      <c r="AK115" s="921">
        <v>9094575</v>
      </c>
      <c r="AL115" s="919"/>
      <c r="AM115" s="919"/>
      <c r="AN115" s="919"/>
      <c r="AO115" s="920"/>
      <c r="AP115" s="922">
        <v>1.5</v>
      </c>
      <c r="AQ115" s="923"/>
      <c r="AR115" s="923"/>
      <c r="AS115" s="923"/>
      <c r="AT115" s="924"/>
      <c r="AU115" s="932"/>
      <c r="AV115" s="933"/>
      <c r="AW115" s="933"/>
      <c r="AX115" s="933"/>
      <c r="AY115" s="933"/>
      <c r="AZ115" s="815" t="s">
        <v>459</v>
      </c>
      <c r="BA115" s="752"/>
      <c r="BB115" s="752"/>
      <c r="BC115" s="752"/>
      <c r="BD115" s="752"/>
      <c r="BE115" s="752"/>
      <c r="BF115" s="752"/>
      <c r="BG115" s="752"/>
      <c r="BH115" s="752"/>
      <c r="BI115" s="752"/>
      <c r="BJ115" s="752"/>
      <c r="BK115" s="752"/>
      <c r="BL115" s="752"/>
      <c r="BM115" s="752"/>
      <c r="BN115" s="752"/>
      <c r="BO115" s="752"/>
      <c r="BP115" s="753"/>
      <c r="BQ115" s="816">
        <v>3158039</v>
      </c>
      <c r="BR115" s="817"/>
      <c r="BS115" s="817"/>
      <c r="BT115" s="817"/>
      <c r="BU115" s="817"/>
      <c r="BV115" s="817">
        <v>782836</v>
      </c>
      <c r="BW115" s="817"/>
      <c r="BX115" s="817"/>
      <c r="BY115" s="817"/>
      <c r="BZ115" s="817"/>
      <c r="CA115" s="817">
        <v>8817</v>
      </c>
      <c r="CB115" s="817"/>
      <c r="CC115" s="817"/>
      <c r="CD115" s="817"/>
      <c r="CE115" s="817"/>
      <c r="CF115" s="875">
        <v>0</v>
      </c>
      <c r="CG115" s="876"/>
      <c r="CH115" s="876"/>
      <c r="CI115" s="876"/>
      <c r="CJ115" s="876"/>
      <c r="CK115" s="927"/>
      <c r="CL115" s="821"/>
      <c r="CM115" s="815" t="s">
        <v>460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563187</v>
      </c>
      <c r="DH115" s="780"/>
      <c r="DI115" s="780"/>
      <c r="DJ115" s="780"/>
      <c r="DK115" s="781"/>
      <c r="DL115" s="782">
        <v>119789</v>
      </c>
      <c r="DM115" s="780"/>
      <c r="DN115" s="780"/>
      <c r="DO115" s="780"/>
      <c r="DP115" s="781"/>
      <c r="DQ115" s="782" t="s">
        <v>399</v>
      </c>
      <c r="DR115" s="780"/>
      <c r="DS115" s="780"/>
      <c r="DT115" s="780"/>
      <c r="DU115" s="781"/>
      <c r="DV115" s="824" t="s">
        <v>411</v>
      </c>
      <c r="DW115" s="825"/>
      <c r="DX115" s="825"/>
      <c r="DY115" s="825"/>
      <c r="DZ115" s="826"/>
    </row>
    <row r="116" spans="1:130" s="230" customFormat="1" ht="26.25" customHeight="1" x14ac:dyDescent="0.15">
      <c r="A116" s="916"/>
      <c r="B116" s="917"/>
      <c r="C116" s="839" t="s">
        <v>461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399</v>
      </c>
      <c r="AB116" s="780"/>
      <c r="AC116" s="780"/>
      <c r="AD116" s="780"/>
      <c r="AE116" s="781"/>
      <c r="AF116" s="782" t="s">
        <v>445</v>
      </c>
      <c r="AG116" s="780"/>
      <c r="AH116" s="780"/>
      <c r="AI116" s="780"/>
      <c r="AJ116" s="781"/>
      <c r="AK116" s="782" t="s">
        <v>414</v>
      </c>
      <c r="AL116" s="780"/>
      <c r="AM116" s="780"/>
      <c r="AN116" s="780"/>
      <c r="AO116" s="781"/>
      <c r="AP116" s="824" t="s">
        <v>410</v>
      </c>
      <c r="AQ116" s="825"/>
      <c r="AR116" s="825"/>
      <c r="AS116" s="825"/>
      <c r="AT116" s="826"/>
      <c r="AU116" s="932"/>
      <c r="AV116" s="933"/>
      <c r="AW116" s="933"/>
      <c r="AX116" s="933"/>
      <c r="AY116" s="933"/>
      <c r="AZ116" s="909" t="s">
        <v>462</v>
      </c>
      <c r="BA116" s="910"/>
      <c r="BB116" s="910"/>
      <c r="BC116" s="910"/>
      <c r="BD116" s="910"/>
      <c r="BE116" s="910"/>
      <c r="BF116" s="910"/>
      <c r="BG116" s="910"/>
      <c r="BH116" s="910"/>
      <c r="BI116" s="910"/>
      <c r="BJ116" s="910"/>
      <c r="BK116" s="910"/>
      <c r="BL116" s="910"/>
      <c r="BM116" s="910"/>
      <c r="BN116" s="910"/>
      <c r="BO116" s="910"/>
      <c r="BP116" s="911"/>
      <c r="BQ116" s="816" t="s">
        <v>454</v>
      </c>
      <c r="BR116" s="817"/>
      <c r="BS116" s="817"/>
      <c r="BT116" s="817"/>
      <c r="BU116" s="817"/>
      <c r="BV116" s="817" t="s">
        <v>399</v>
      </c>
      <c r="BW116" s="817"/>
      <c r="BX116" s="817"/>
      <c r="BY116" s="817"/>
      <c r="BZ116" s="817"/>
      <c r="CA116" s="817" t="s">
        <v>445</v>
      </c>
      <c r="CB116" s="817"/>
      <c r="CC116" s="817"/>
      <c r="CD116" s="817"/>
      <c r="CE116" s="817"/>
      <c r="CF116" s="875" t="s">
        <v>399</v>
      </c>
      <c r="CG116" s="876"/>
      <c r="CH116" s="876"/>
      <c r="CI116" s="876"/>
      <c r="CJ116" s="876"/>
      <c r="CK116" s="927"/>
      <c r="CL116" s="821"/>
      <c r="CM116" s="815" t="s">
        <v>463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414</v>
      </c>
      <c r="DH116" s="780"/>
      <c r="DI116" s="780"/>
      <c r="DJ116" s="780"/>
      <c r="DK116" s="781"/>
      <c r="DL116" s="782" t="s">
        <v>445</v>
      </c>
      <c r="DM116" s="780"/>
      <c r="DN116" s="780"/>
      <c r="DO116" s="780"/>
      <c r="DP116" s="781"/>
      <c r="DQ116" s="782" t="s">
        <v>411</v>
      </c>
      <c r="DR116" s="780"/>
      <c r="DS116" s="780"/>
      <c r="DT116" s="780"/>
      <c r="DU116" s="781"/>
      <c r="DV116" s="824" t="s">
        <v>410</v>
      </c>
      <c r="DW116" s="825"/>
      <c r="DX116" s="825"/>
      <c r="DY116" s="825"/>
      <c r="DZ116" s="826"/>
    </row>
    <row r="117" spans="1:130" s="230" customFormat="1" ht="26.25" customHeight="1" x14ac:dyDescent="0.15">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464</v>
      </c>
      <c r="Z117" s="897"/>
      <c r="AA117" s="902">
        <v>172674245</v>
      </c>
      <c r="AB117" s="903"/>
      <c r="AC117" s="903"/>
      <c r="AD117" s="903"/>
      <c r="AE117" s="904"/>
      <c r="AF117" s="905">
        <v>175153830</v>
      </c>
      <c r="AG117" s="903"/>
      <c r="AH117" s="903"/>
      <c r="AI117" s="903"/>
      <c r="AJ117" s="904"/>
      <c r="AK117" s="905">
        <v>169139133</v>
      </c>
      <c r="AL117" s="903"/>
      <c r="AM117" s="903"/>
      <c r="AN117" s="903"/>
      <c r="AO117" s="904"/>
      <c r="AP117" s="906"/>
      <c r="AQ117" s="907"/>
      <c r="AR117" s="907"/>
      <c r="AS117" s="907"/>
      <c r="AT117" s="908"/>
      <c r="AU117" s="932"/>
      <c r="AV117" s="933"/>
      <c r="AW117" s="933"/>
      <c r="AX117" s="933"/>
      <c r="AY117" s="933"/>
      <c r="AZ117" s="863" t="s">
        <v>465</v>
      </c>
      <c r="BA117" s="864"/>
      <c r="BB117" s="864"/>
      <c r="BC117" s="864"/>
      <c r="BD117" s="864"/>
      <c r="BE117" s="864"/>
      <c r="BF117" s="864"/>
      <c r="BG117" s="864"/>
      <c r="BH117" s="864"/>
      <c r="BI117" s="864"/>
      <c r="BJ117" s="864"/>
      <c r="BK117" s="864"/>
      <c r="BL117" s="864"/>
      <c r="BM117" s="864"/>
      <c r="BN117" s="864"/>
      <c r="BO117" s="864"/>
      <c r="BP117" s="865"/>
      <c r="BQ117" s="816" t="s">
        <v>411</v>
      </c>
      <c r="BR117" s="817"/>
      <c r="BS117" s="817"/>
      <c r="BT117" s="817"/>
      <c r="BU117" s="817"/>
      <c r="BV117" s="817" t="s">
        <v>450</v>
      </c>
      <c r="BW117" s="817"/>
      <c r="BX117" s="817"/>
      <c r="BY117" s="817"/>
      <c r="BZ117" s="817"/>
      <c r="CA117" s="817" t="s">
        <v>411</v>
      </c>
      <c r="CB117" s="817"/>
      <c r="CC117" s="817"/>
      <c r="CD117" s="817"/>
      <c r="CE117" s="817"/>
      <c r="CF117" s="875" t="s">
        <v>414</v>
      </c>
      <c r="CG117" s="876"/>
      <c r="CH117" s="876"/>
      <c r="CI117" s="876"/>
      <c r="CJ117" s="876"/>
      <c r="CK117" s="927"/>
      <c r="CL117" s="821"/>
      <c r="CM117" s="815"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445</v>
      </c>
      <c r="DH117" s="780"/>
      <c r="DI117" s="780"/>
      <c r="DJ117" s="780"/>
      <c r="DK117" s="781"/>
      <c r="DL117" s="782" t="s">
        <v>411</v>
      </c>
      <c r="DM117" s="780"/>
      <c r="DN117" s="780"/>
      <c r="DO117" s="780"/>
      <c r="DP117" s="781"/>
      <c r="DQ117" s="782" t="s">
        <v>445</v>
      </c>
      <c r="DR117" s="780"/>
      <c r="DS117" s="780"/>
      <c r="DT117" s="780"/>
      <c r="DU117" s="781"/>
      <c r="DV117" s="824" t="s">
        <v>410</v>
      </c>
      <c r="DW117" s="825"/>
      <c r="DX117" s="825"/>
      <c r="DY117" s="825"/>
      <c r="DZ117" s="826"/>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310</v>
      </c>
      <c r="AL118" s="896"/>
      <c r="AM118" s="896"/>
      <c r="AN118" s="896"/>
      <c r="AO118" s="897"/>
      <c r="AP118" s="899" t="s">
        <v>435</v>
      </c>
      <c r="AQ118" s="900"/>
      <c r="AR118" s="900"/>
      <c r="AS118" s="900"/>
      <c r="AT118" s="901"/>
      <c r="AU118" s="932"/>
      <c r="AV118" s="933"/>
      <c r="AW118" s="933"/>
      <c r="AX118" s="933"/>
      <c r="AY118" s="933"/>
      <c r="AZ118" s="838" t="s">
        <v>467</v>
      </c>
      <c r="BA118" s="839"/>
      <c r="BB118" s="839"/>
      <c r="BC118" s="839"/>
      <c r="BD118" s="839"/>
      <c r="BE118" s="839"/>
      <c r="BF118" s="839"/>
      <c r="BG118" s="839"/>
      <c r="BH118" s="839"/>
      <c r="BI118" s="839"/>
      <c r="BJ118" s="839"/>
      <c r="BK118" s="839"/>
      <c r="BL118" s="839"/>
      <c r="BM118" s="839"/>
      <c r="BN118" s="839"/>
      <c r="BO118" s="839"/>
      <c r="BP118" s="840"/>
      <c r="BQ118" s="879" t="s">
        <v>445</v>
      </c>
      <c r="BR118" s="845"/>
      <c r="BS118" s="845"/>
      <c r="BT118" s="845"/>
      <c r="BU118" s="845"/>
      <c r="BV118" s="845" t="s">
        <v>410</v>
      </c>
      <c r="BW118" s="845"/>
      <c r="BX118" s="845"/>
      <c r="BY118" s="845"/>
      <c r="BZ118" s="845"/>
      <c r="CA118" s="845" t="s">
        <v>445</v>
      </c>
      <c r="CB118" s="845"/>
      <c r="CC118" s="845"/>
      <c r="CD118" s="845"/>
      <c r="CE118" s="845"/>
      <c r="CF118" s="875" t="s">
        <v>445</v>
      </c>
      <c r="CG118" s="876"/>
      <c r="CH118" s="876"/>
      <c r="CI118" s="876"/>
      <c r="CJ118" s="876"/>
      <c r="CK118" s="927"/>
      <c r="CL118" s="821"/>
      <c r="CM118" s="815"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445</v>
      </c>
      <c r="DH118" s="780"/>
      <c r="DI118" s="780"/>
      <c r="DJ118" s="780"/>
      <c r="DK118" s="781"/>
      <c r="DL118" s="782" t="s">
        <v>410</v>
      </c>
      <c r="DM118" s="780"/>
      <c r="DN118" s="780"/>
      <c r="DO118" s="780"/>
      <c r="DP118" s="781"/>
      <c r="DQ118" s="782" t="s">
        <v>445</v>
      </c>
      <c r="DR118" s="780"/>
      <c r="DS118" s="780"/>
      <c r="DT118" s="780"/>
      <c r="DU118" s="781"/>
      <c r="DV118" s="824" t="s">
        <v>445</v>
      </c>
      <c r="DW118" s="825"/>
      <c r="DX118" s="825"/>
      <c r="DY118" s="825"/>
      <c r="DZ118" s="826"/>
    </row>
    <row r="119" spans="1:130" s="230" customFormat="1" ht="26.25" customHeight="1" x14ac:dyDescent="0.15">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4114327</v>
      </c>
      <c r="AB119" s="889"/>
      <c r="AC119" s="889"/>
      <c r="AD119" s="889"/>
      <c r="AE119" s="890"/>
      <c r="AF119" s="891">
        <v>1508523</v>
      </c>
      <c r="AG119" s="889"/>
      <c r="AH119" s="889"/>
      <c r="AI119" s="889"/>
      <c r="AJ119" s="890"/>
      <c r="AK119" s="891">
        <v>3118409</v>
      </c>
      <c r="AL119" s="889"/>
      <c r="AM119" s="889"/>
      <c r="AN119" s="889"/>
      <c r="AO119" s="890"/>
      <c r="AP119" s="892">
        <v>0.5</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469</v>
      </c>
      <c r="BP119" s="878"/>
      <c r="BQ119" s="879">
        <v>2362324237</v>
      </c>
      <c r="BR119" s="845"/>
      <c r="BS119" s="845"/>
      <c r="BT119" s="845"/>
      <c r="BU119" s="845"/>
      <c r="BV119" s="845">
        <v>2349167650</v>
      </c>
      <c r="BW119" s="845"/>
      <c r="BX119" s="845"/>
      <c r="BY119" s="845"/>
      <c r="BZ119" s="845"/>
      <c r="CA119" s="845">
        <v>2345877734</v>
      </c>
      <c r="CB119" s="845"/>
      <c r="CC119" s="845"/>
      <c r="CD119" s="845"/>
      <c r="CE119" s="845"/>
      <c r="CF119" s="748"/>
      <c r="CG119" s="749"/>
      <c r="CH119" s="749"/>
      <c r="CI119" s="749"/>
      <c r="CJ119" s="834"/>
      <c r="CK119" s="928"/>
      <c r="CL119" s="823"/>
      <c r="CM119" s="838" t="s">
        <v>470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16927431</v>
      </c>
      <c r="DH119" s="764"/>
      <c r="DI119" s="764"/>
      <c r="DJ119" s="764"/>
      <c r="DK119" s="765"/>
      <c r="DL119" s="766">
        <v>19516391</v>
      </c>
      <c r="DM119" s="764"/>
      <c r="DN119" s="764"/>
      <c r="DO119" s="764"/>
      <c r="DP119" s="765"/>
      <c r="DQ119" s="766">
        <v>17960639</v>
      </c>
      <c r="DR119" s="764"/>
      <c r="DS119" s="764"/>
      <c r="DT119" s="764"/>
      <c r="DU119" s="765"/>
      <c r="DV119" s="848">
        <v>3</v>
      </c>
      <c r="DW119" s="849"/>
      <c r="DX119" s="849"/>
      <c r="DY119" s="849"/>
      <c r="DZ119" s="850"/>
    </row>
    <row r="120" spans="1:130" s="230" customFormat="1" ht="26.25" customHeight="1" x14ac:dyDescent="0.15">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450</v>
      </c>
      <c r="AB120" s="780"/>
      <c r="AC120" s="780"/>
      <c r="AD120" s="780"/>
      <c r="AE120" s="781"/>
      <c r="AF120" s="782" t="s">
        <v>410</v>
      </c>
      <c r="AG120" s="780"/>
      <c r="AH120" s="780"/>
      <c r="AI120" s="780"/>
      <c r="AJ120" s="781"/>
      <c r="AK120" s="782" t="s">
        <v>450</v>
      </c>
      <c r="AL120" s="780"/>
      <c r="AM120" s="780"/>
      <c r="AN120" s="780"/>
      <c r="AO120" s="781"/>
      <c r="AP120" s="824" t="s">
        <v>410</v>
      </c>
      <c r="AQ120" s="825"/>
      <c r="AR120" s="825"/>
      <c r="AS120" s="825"/>
      <c r="AT120" s="826"/>
      <c r="AU120" s="880" t="s">
        <v>471</v>
      </c>
      <c r="AV120" s="881"/>
      <c r="AW120" s="881"/>
      <c r="AX120" s="881"/>
      <c r="AY120" s="882"/>
      <c r="AZ120" s="860" t="s">
        <v>472</v>
      </c>
      <c r="BA120" s="808"/>
      <c r="BB120" s="808"/>
      <c r="BC120" s="808"/>
      <c r="BD120" s="808"/>
      <c r="BE120" s="808"/>
      <c r="BF120" s="808"/>
      <c r="BG120" s="808"/>
      <c r="BH120" s="808"/>
      <c r="BI120" s="808"/>
      <c r="BJ120" s="808"/>
      <c r="BK120" s="808"/>
      <c r="BL120" s="808"/>
      <c r="BM120" s="808"/>
      <c r="BN120" s="808"/>
      <c r="BO120" s="808"/>
      <c r="BP120" s="809"/>
      <c r="BQ120" s="861">
        <v>284698468</v>
      </c>
      <c r="BR120" s="842"/>
      <c r="BS120" s="842"/>
      <c r="BT120" s="842"/>
      <c r="BU120" s="842"/>
      <c r="BV120" s="842">
        <v>316207839</v>
      </c>
      <c r="BW120" s="842"/>
      <c r="BX120" s="842"/>
      <c r="BY120" s="842"/>
      <c r="BZ120" s="842"/>
      <c r="CA120" s="842">
        <v>372108647</v>
      </c>
      <c r="CB120" s="842"/>
      <c r="CC120" s="842"/>
      <c r="CD120" s="842"/>
      <c r="CE120" s="842"/>
      <c r="CF120" s="866">
        <v>62.5</v>
      </c>
      <c r="CG120" s="867"/>
      <c r="CH120" s="867"/>
      <c r="CI120" s="867"/>
      <c r="CJ120" s="867"/>
      <c r="CK120" s="868" t="s">
        <v>473</v>
      </c>
      <c r="CL120" s="852"/>
      <c r="CM120" s="852"/>
      <c r="CN120" s="852"/>
      <c r="CO120" s="853"/>
      <c r="CP120" s="872" t="s">
        <v>474</v>
      </c>
      <c r="CQ120" s="873"/>
      <c r="CR120" s="873"/>
      <c r="CS120" s="873"/>
      <c r="CT120" s="873"/>
      <c r="CU120" s="873"/>
      <c r="CV120" s="873"/>
      <c r="CW120" s="873"/>
      <c r="CX120" s="873"/>
      <c r="CY120" s="873"/>
      <c r="CZ120" s="873"/>
      <c r="DA120" s="873"/>
      <c r="DB120" s="873"/>
      <c r="DC120" s="873"/>
      <c r="DD120" s="873"/>
      <c r="DE120" s="873"/>
      <c r="DF120" s="874"/>
      <c r="DG120" s="861">
        <v>345249990</v>
      </c>
      <c r="DH120" s="842"/>
      <c r="DI120" s="842"/>
      <c r="DJ120" s="842"/>
      <c r="DK120" s="842"/>
      <c r="DL120" s="842">
        <v>337150108</v>
      </c>
      <c r="DM120" s="842"/>
      <c r="DN120" s="842"/>
      <c r="DO120" s="842"/>
      <c r="DP120" s="842"/>
      <c r="DQ120" s="842">
        <v>331318407</v>
      </c>
      <c r="DR120" s="842"/>
      <c r="DS120" s="842"/>
      <c r="DT120" s="842"/>
      <c r="DU120" s="842"/>
      <c r="DV120" s="843">
        <v>55.6</v>
      </c>
      <c r="DW120" s="843"/>
      <c r="DX120" s="843"/>
      <c r="DY120" s="843"/>
      <c r="DZ120" s="844"/>
    </row>
    <row r="121" spans="1:130" s="230" customFormat="1" ht="26.25" customHeight="1" x14ac:dyDescent="0.15">
      <c r="A121" s="820"/>
      <c r="B121" s="821"/>
      <c r="C121" s="863" t="s">
        <v>475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410</v>
      </c>
      <c r="AB121" s="780"/>
      <c r="AC121" s="780"/>
      <c r="AD121" s="780"/>
      <c r="AE121" s="781"/>
      <c r="AF121" s="782" t="s">
        <v>450</v>
      </c>
      <c r="AG121" s="780"/>
      <c r="AH121" s="780"/>
      <c r="AI121" s="780"/>
      <c r="AJ121" s="781"/>
      <c r="AK121" s="782" t="s">
        <v>414</v>
      </c>
      <c r="AL121" s="780"/>
      <c r="AM121" s="780"/>
      <c r="AN121" s="780"/>
      <c r="AO121" s="781"/>
      <c r="AP121" s="824" t="s">
        <v>414</v>
      </c>
      <c r="AQ121" s="825"/>
      <c r="AR121" s="825"/>
      <c r="AS121" s="825"/>
      <c r="AT121" s="826"/>
      <c r="AU121" s="883"/>
      <c r="AV121" s="884"/>
      <c r="AW121" s="884"/>
      <c r="AX121" s="884"/>
      <c r="AY121" s="885"/>
      <c r="AZ121" s="815" t="s">
        <v>476</v>
      </c>
      <c r="BA121" s="752"/>
      <c r="BB121" s="752"/>
      <c r="BC121" s="752"/>
      <c r="BD121" s="752"/>
      <c r="BE121" s="752"/>
      <c r="BF121" s="752"/>
      <c r="BG121" s="752"/>
      <c r="BH121" s="752"/>
      <c r="BI121" s="752"/>
      <c r="BJ121" s="752"/>
      <c r="BK121" s="752"/>
      <c r="BL121" s="752"/>
      <c r="BM121" s="752"/>
      <c r="BN121" s="752"/>
      <c r="BO121" s="752"/>
      <c r="BP121" s="753"/>
      <c r="BQ121" s="816">
        <v>603655799</v>
      </c>
      <c r="BR121" s="817"/>
      <c r="BS121" s="817"/>
      <c r="BT121" s="817"/>
      <c r="BU121" s="817"/>
      <c r="BV121" s="817">
        <v>605086292</v>
      </c>
      <c r="BW121" s="817"/>
      <c r="BX121" s="817"/>
      <c r="BY121" s="817"/>
      <c r="BZ121" s="817"/>
      <c r="CA121" s="817">
        <v>606604308</v>
      </c>
      <c r="CB121" s="817"/>
      <c r="CC121" s="817"/>
      <c r="CD121" s="817"/>
      <c r="CE121" s="817"/>
      <c r="CF121" s="875">
        <v>101.9</v>
      </c>
      <c r="CG121" s="876"/>
      <c r="CH121" s="876"/>
      <c r="CI121" s="876"/>
      <c r="CJ121" s="876"/>
      <c r="CK121" s="869"/>
      <c r="CL121" s="855"/>
      <c r="CM121" s="855"/>
      <c r="CN121" s="855"/>
      <c r="CO121" s="856"/>
      <c r="CP121" s="835" t="s">
        <v>477</v>
      </c>
      <c r="CQ121" s="836"/>
      <c r="CR121" s="836"/>
      <c r="CS121" s="836"/>
      <c r="CT121" s="836"/>
      <c r="CU121" s="836"/>
      <c r="CV121" s="836"/>
      <c r="CW121" s="836"/>
      <c r="CX121" s="836"/>
      <c r="CY121" s="836"/>
      <c r="CZ121" s="836"/>
      <c r="DA121" s="836"/>
      <c r="DB121" s="836"/>
      <c r="DC121" s="836"/>
      <c r="DD121" s="836"/>
      <c r="DE121" s="836"/>
      <c r="DF121" s="837"/>
      <c r="DG121" s="816">
        <v>82396546</v>
      </c>
      <c r="DH121" s="817"/>
      <c r="DI121" s="817"/>
      <c r="DJ121" s="817"/>
      <c r="DK121" s="817"/>
      <c r="DL121" s="817">
        <v>71044464</v>
      </c>
      <c r="DM121" s="817"/>
      <c r="DN121" s="817"/>
      <c r="DO121" s="817"/>
      <c r="DP121" s="817"/>
      <c r="DQ121" s="817">
        <v>60737250</v>
      </c>
      <c r="DR121" s="817"/>
      <c r="DS121" s="817"/>
      <c r="DT121" s="817"/>
      <c r="DU121" s="817"/>
      <c r="DV121" s="794">
        <v>10.199999999999999</v>
      </c>
      <c r="DW121" s="794"/>
      <c r="DX121" s="794"/>
      <c r="DY121" s="794"/>
      <c r="DZ121" s="795"/>
    </row>
    <row r="122" spans="1:130" s="230" customFormat="1" ht="26.25" customHeight="1" x14ac:dyDescent="0.15">
      <c r="A122" s="820"/>
      <c r="B122" s="821"/>
      <c r="C122" s="815" t="s">
        <v>457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450</v>
      </c>
      <c r="AB122" s="780"/>
      <c r="AC122" s="780"/>
      <c r="AD122" s="780"/>
      <c r="AE122" s="781"/>
      <c r="AF122" s="782" t="s">
        <v>410</v>
      </c>
      <c r="AG122" s="780"/>
      <c r="AH122" s="780"/>
      <c r="AI122" s="780"/>
      <c r="AJ122" s="781"/>
      <c r="AK122" s="782" t="s">
        <v>410</v>
      </c>
      <c r="AL122" s="780"/>
      <c r="AM122" s="780"/>
      <c r="AN122" s="780"/>
      <c r="AO122" s="781"/>
      <c r="AP122" s="824" t="s">
        <v>414</v>
      </c>
      <c r="AQ122" s="825"/>
      <c r="AR122" s="825"/>
      <c r="AS122" s="825"/>
      <c r="AT122" s="826"/>
      <c r="AU122" s="883"/>
      <c r="AV122" s="884"/>
      <c r="AW122" s="884"/>
      <c r="AX122" s="884"/>
      <c r="AY122" s="885"/>
      <c r="AZ122" s="838" t="s">
        <v>478</v>
      </c>
      <c r="BA122" s="839"/>
      <c r="BB122" s="839"/>
      <c r="BC122" s="839"/>
      <c r="BD122" s="839"/>
      <c r="BE122" s="839"/>
      <c r="BF122" s="839"/>
      <c r="BG122" s="839"/>
      <c r="BH122" s="839"/>
      <c r="BI122" s="839"/>
      <c r="BJ122" s="839"/>
      <c r="BK122" s="839"/>
      <c r="BL122" s="839"/>
      <c r="BM122" s="839"/>
      <c r="BN122" s="839"/>
      <c r="BO122" s="839"/>
      <c r="BP122" s="840"/>
      <c r="BQ122" s="879">
        <v>863489245</v>
      </c>
      <c r="BR122" s="845"/>
      <c r="BS122" s="845"/>
      <c r="BT122" s="845"/>
      <c r="BU122" s="845"/>
      <c r="BV122" s="845">
        <v>859602675</v>
      </c>
      <c r="BW122" s="845"/>
      <c r="BX122" s="845"/>
      <c r="BY122" s="845"/>
      <c r="BZ122" s="845"/>
      <c r="CA122" s="845">
        <v>839518555</v>
      </c>
      <c r="CB122" s="845"/>
      <c r="CC122" s="845"/>
      <c r="CD122" s="845"/>
      <c r="CE122" s="845"/>
      <c r="CF122" s="846">
        <v>141</v>
      </c>
      <c r="CG122" s="847"/>
      <c r="CH122" s="847"/>
      <c r="CI122" s="847"/>
      <c r="CJ122" s="847"/>
      <c r="CK122" s="869"/>
      <c r="CL122" s="855"/>
      <c r="CM122" s="855"/>
      <c r="CN122" s="855"/>
      <c r="CO122" s="856"/>
      <c r="CP122" s="835" t="s">
        <v>479</v>
      </c>
      <c r="CQ122" s="836"/>
      <c r="CR122" s="836"/>
      <c r="CS122" s="836"/>
      <c r="CT122" s="836"/>
      <c r="CU122" s="836"/>
      <c r="CV122" s="836"/>
      <c r="CW122" s="836"/>
      <c r="CX122" s="836"/>
      <c r="CY122" s="836"/>
      <c r="CZ122" s="836"/>
      <c r="DA122" s="836"/>
      <c r="DB122" s="836"/>
      <c r="DC122" s="836"/>
      <c r="DD122" s="836"/>
      <c r="DE122" s="836"/>
      <c r="DF122" s="837"/>
      <c r="DG122" s="816">
        <v>9872423</v>
      </c>
      <c r="DH122" s="817"/>
      <c r="DI122" s="817"/>
      <c r="DJ122" s="817"/>
      <c r="DK122" s="817"/>
      <c r="DL122" s="817">
        <v>9625477</v>
      </c>
      <c r="DM122" s="817"/>
      <c r="DN122" s="817"/>
      <c r="DO122" s="817"/>
      <c r="DP122" s="817"/>
      <c r="DQ122" s="817">
        <v>14547497</v>
      </c>
      <c r="DR122" s="817"/>
      <c r="DS122" s="817"/>
      <c r="DT122" s="817"/>
      <c r="DU122" s="817"/>
      <c r="DV122" s="794">
        <v>2.4</v>
      </c>
      <c r="DW122" s="794"/>
      <c r="DX122" s="794"/>
      <c r="DY122" s="794"/>
      <c r="DZ122" s="795"/>
    </row>
    <row r="123" spans="1:130" s="230" customFormat="1" ht="26.25" customHeight="1" x14ac:dyDescent="0.15">
      <c r="A123" s="820"/>
      <c r="B123" s="821"/>
      <c r="C123" s="815" t="s">
        <v>463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450</v>
      </c>
      <c r="AB123" s="780"/>
      <c r="AC123" s="780"/>
      <c r="AD123" s="780"/>
      <c r="AE123" s="781"/>
      <c r="AF123" s="782" t="s">
        <v>450</v>
      </c>
      <c r="AG123" s="780"/>
      <c r="AH123" s="780"/>
      <c r="AI123" s="780"/>
      <c r="AJ123" s="781"/>
      <c r="AK123" s="782" t="s">
        <v>450</v>
      </c>
      <c r="AL123" s="780"/>
      <c r="AM123" s="780"/>
      <c r="AN123" s="780"/>
      <c r="AO123" s="781"/>
      <c r="AP123" s="824" t="s">
        <v>450</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480</v>
      </c>
      <c r="BP123" s="878"/>
      <c r="BQ123" s="832">
        <v>1751843512</v>
      </c>
      <c r="BR123" s="833"/>
      <c r="BS123" s="833"/>
      <c r="BT123" s="833"/>
      <c r="BU123" s="833"/>
      <c r="BV123" s="833">
        <v>1780896806</v>
      </c>
      <c r="BW123" s="833"/>
      <c r="BX123" s="833"/>
      <c r="BY123" s="833"/>
      <c r="BZ123" s="833"/>
      <c r="CA123" s="833">
        <v>1818231510</v>
      </c>
      <c r="CB123" s="833"/>
      <c r="CC123" s="833"/>
      <c r="CD123" s="833"/>
      <c r="CE123" s="833"/>
      <c r="CF123" s="748"/>
      <c r="CG123" s="749"/>
      <c r="CH123" s="749"/>
      <c r="CI123" s="749"/>
      <c r="CJ123" s="834"/>
      <c r="CK123" s="869"/>
      <c r="CL123" s="855"/>
      <c r="CM123" s="855"/>
      <c r="CN123" s="855"/>
      <c r="CO123" s="856"/>
      <c r="CP123" s="835" t="s">
        <v>481</v>
      </c>
      <c r="CQ123" s="836"/>
      <c r="CR123" s="836"/>
      <c r="CS123" s="836"/>
      <c r="CT123" s="836"/>
      <c r="CU123" s="836"/>
      <c r="CV123" s="836"/>
      <c r="CW123" s="836"/>
      <c r="CX123" s="836"/>
      <c r="CY123" s="836"/>
      <c r="CZ123" s="836"/>
      <c r="DA123" s="836"/>
      <c r="DB123" s="836"/>
      <c r="DC123" s="836"/>
      <c r="DD123" s="836"/>
      <c r="DE123" s="836"/>
      <c r="DF123" s="837"/>
      <c r="DG123" s="779">
        <v>3415000</v>
      </c>
      <c r="DH123" s="780"/>
      <c r="DI123" s="780"/>
      <c r="DJ123" s="780"/>
      <c r="DK123" s="781"/>
      <c r="DL123" s="782">
        <v>314961</v>
      </c>
      <c r="DM123" s="780"/>
      <c r="DN123" s="780"/>
      <c r="DO123" s="780"/>
      <c r="DP123" s="781"/>
      <c r="DQ123" s="782">
        <v>2723000</v>
      </c>
      <c r="DR123" s="780"/>
      <c r="DS123" s="780"/>
      <c r="DT123" s="780"/>
      <c r="DU123" s="781"/>
      <c r="DV123" s="824">
        <v>0.5</v>
      </c>
      <c r="DW123" s="825"/>
      <c r="DX123" s="825"/>
      <c r="DY123" s="825"/>
      <c r="DZ123" s="826"/>
    </row>
    <row r="124" spans="1:130" s="230" customFormat="1" ht="26.25" customHeight="1" thickBot="1" x14ac:dyDescent="0.2">
      <c r="A124" s="820"/>
      <c r="B124" s="821"/>
      <c r="C124" s="815"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482</v>
      </c>
      <c r="AB124" s="780"/>
      <c r="AC124" s="780"/>
      <c r="AD124" s="780"/>
      <c r="AE124" s="781"/>
      <c r="AF124" s="782" t="s">
        <v>444</v>
      </c>
      <c r="AG124" s="780"/>
      <c r="AH124" s="780"/>
      <c r="AI124" s="780"/>
      <c r="AJ124" s="781"/>
      <c r="AK124" s="782" t="s">
        <v>482</v>
      </c>
      <c r="AL124" s="780"/>
      <c r="AM124" s="780"/>
      <c r="AN124" s="780"/>
      <c r="AO124" s="781"/>
      <c r="AP124" s="824" t="s">
        <v>482</v>
      </c>
      <c r="AQ124" s="825"/>
      <c r="AR124" s="825"/>
      <c r="AS124" s="825"/>
      <c r="AT124" s="826"/>
      <c r="AU124" s="827" t="s">
        <v>483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104.4</v>
      </c>
      <c r="BR124" s="831"/>
      <c r="BS124" s="831"/>
      <c r="BT124" s="831"/>
      <c r="BU124" s="831"/>
      <c r="BV124" s="831">
        <v>94.2</v>
      </c>
      <c r="BW124" s="831"/>
      <c r="BX124" s="831"/>
      <c r="BY124" s="831"/>
      <c r="BZ124" s="831"/>
      <c r="CA124" s="831">
        <v>88.6</v>
      </c>
      <c r="CB124" s="831"/>
      <c r="CC124" s="831"/>
      <c r="CD124" s="831"/>
      <c r="CE124" s="831"/>
      <c r="CF124" s="726"/>
      <c r="CG124" s="727"/>
      <c r="CH124" s="727"/>
      <c r="CI124" s="727"/>
      <c r="CJ124" s="862"/>
      <c r="CK124" s="870"/>
      <c r="CL124" s="870"/>
      <c r="CM124" s="870"/>
      <c r="CN124" s="870"/>
      <c r="CO124" s="871"/>
      <c r="CP124" s="835" t="s">
        <v>484</v>
      </c>
      <c r="CQ124" s="836"/>
      <c r="CR124" s="836"/>
      <c r="CS124" s="836"/>
      <c r="CT124" s="836"/>
      <c r="CU124" s="836"/>
      <c r="CV124" s="836"/>
      <c r="CW124" s="836"/>
      <c r="CX124" s="836"/>
      <c r="CY124" s="836"/>
      <c r="CZ124" s="836"/>
      <c r="DA124" s="836"/>
      <c r="DB124" s="836"/>
      <c r="DC124" s="836"/>
      <c r="DD124" s="836"/>
      <c r="DE124" s="836"/>
      <c r="DF124" s="837"/>
      <c r="DG124" s="763">
        <v>23314741</v>
      </c>
      <c r="DH124" s="764"/>
      <c r="DI124" s="764"/>
      <c r="DJ124" s="764"/>
      <c r="DK124" s="765"/>
      <c r="DL124" s="766">
        <v>2853038</v>
      </c>
      <c r="DM124" s="764"/>
      <c r="DN124" s="764"/>
      <c r="DO124" s="764"/>
      <c r="DP124" s="765"/>
      <c r="DQ124" s="766">
        <v>2742786</v>
      </c>
      <c r="DR124" s="764"/>
      <c r="DS124" s="764"/>
      <c r="DT124" s="764"/>
      <c r="DU124" s="765"/>
      <c r="DV124" s="848">
        <v>0.5</v>
      </c>
      <c r="DW124" s="849"/>
      <c r="DX124" s="849"/>
      <c r="DY124" s="849"/>
      <c r="DZ124" s="850"/>
    </row>
    <row r="125" spans="1:130" s="230" customFormat="1" ht="26.25" customHeight="1" x14ac:dyDescent="0.15">
      <c r="A125" s="820"/>
      <c r="B125" s="821"/>
      <c r="C125" s="815"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485</v>
      </c>
      <c r="AB125" s="780"/>
      <c r="AC125" s="780"/>
      <c r="AD125" s="780"/>
      <c r="AE125" s="781"/>
      <c r="AF125" s="782" t="s">
        <v>482</v>
      </c>
      <c r="AG125" s="780"/>
      <c r="AH125" s="780"/>
      <c r="AI125" s="780"/>
      <c r="AJ125" s="781"/>
      <c r="AK125" s="782" t="s">
        <v>486</v>
      </c>
      <c r="AL125" s="780"/>
      <c r="AM125" s="780"/>
      <c r="AN125" s="780"/>
      <c r="AO125" s="781"/>
      <c r="AP125" s="824" t="s">
        <v>487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488</v>
      </c>
      <c r="CL125" s="852"/>
      <c r="CM125" s="852"/>
      <c r="CN125" s="852"/>
      <c r="CO125" s="853"/>
      <c r="CP125" s="860" t="s">
        <v>489</v>
      </c>
      <c r="CQ125" s="808"/>
      <c r="CR125" s="808"/>
      <c r="CS125" s="808"/>
      <c r="CT125" s="808"/>
      <c r="CU125" s="808"/>
      <c r="CV125" s="808"/>
      <c r="CW125" s="808"/>
      <c r="CX125" s="808"/>
      <c r="CY125" s="808"/>
      <c r="CZ125" s="808"/>
      <c r="DA125" s="808"/>
      <c r="DB125" s="808"/>
      <c r="DC125" s="808"/>
      <c r="DD125" s="808"/>
      <c r="DE125" s="808"/>
      <c r="DF125" s="809"/>
      <c r="DG125" s="861" t="s">
        <v>487</v>
      </c>
      <c r="DH125" s="842"/>
      <c r="DI125" s="842"/>
      <c r="DJ125" s="842"/>
      <c r="DK125" s="842"/>
      <c r="DL125" s="842" t="s">
        <v>486</v>
      </c>
      <c r="DM125" s="842"/>
      <c r="DN125" s="842"/>
      <c r="DO125" s="842"/>
      <c r="DP125" s="842"/>
      <c r="DQ125" s="842" t="s">
        <v>485</v>
      </c>
      <c r="DR125" s="842"/>
      <c r="DS125" s="842"/>
      <c r="DT125" s="842"/>
      <c r="DU125" s="842"/>
      <c r="DV125" s="843" t="s">
        <v>490</v>
      </c>
      <c r="DW125" s="843"/>
      <c r="DX125" s="843"/>
      <c r="DY125" s="843"/>
      <c r="DZ125" s="844"/>
    </row>
    <row r="126" spans="1:130" s="230" customFormat="1" ht="26.25" customHeight="1" thickBot="1" x14ac:dyDescent="0.2">
      <c r="A126" s="820"/>
      <c r="B126" s="821"/>
      <c r="C126" s="815" t="s">
        <v>470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445</v>
      </c>
      <c r="AB126" s="780"/>
      <c r="AC126" s="780"/>
      <c r="AD126" s="780"/>
      <c r="AE126" s="781"/>
      <c r="AF126" s="782" t="s">
        <v>485</v>
      </c>
      <c r="AG126" s="780"/>
      <c r="AH126" s="780"/>
      <c r="AI126" s="780"/>
      <c r="AJ126" s="781"/>
      <c r="AK126" s="782" t="s">
        <v>491</v>
      </c>
      <c r="AL126" s="780"/>
      <c r="AM126" s="780"/>
      <c r="AN126" s="780"/>
      <c r="AO126" s="781"/>
      <c r="AP126" s="824" t="s">
        <v>487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v>3082235</v>
      </c>
      <c r="DH126" s="817"/>
      <c r="DI126" s="817"/>
      <c r="DJ126" s="817"/>
      <c r="DK126" s="817"/>
      <c r="DL126" s="817">
        <v>752207</v>
      </c>
      <c r="DM126" s="817"/>
      <c r="DN126" s="817"/>
      <c r="DO126" s="817"/>
      <c r="DP126" s="817"/>
      <c r="DQ126" s="817" t="s">
        <v>487</v>
      </c>
      <c r="DR126" s="817"/>
      <c r="DS126" s="817"/>
      <c r="DT126" s="817"/>
      <c r="DU126" s="817"/>
      <c r="DV126" s="794" t="s">
        <v>486</v>
      </c>
      <c r="DW126" s="794"/>
      <c r="DX126" s="794"/>
      <c r="DY126" s="794"/>
      <c r="DZ126" s="795"/>
    </row>
    <row r="127" spans="1:130" s="230" customFormat="1" ht="26.25" customHeight="1" x14ac:dyDescent="0.15">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2604</v>
      </c>
      <c r="AB127" s="780"/>
      <c r="AC127" s="780"/>
      <c r="AD127" s="780"/>
      <c r="AE127" s="781"/>
      <c r="AF127" s="782">
        <v>6606393</v>
      </c>
      <c r="AG127" s="780"/>
      <c r="AH127" s="780"/>
      <c r="AI127" s="780"/>
      <c r="AJ127" s="781"/>
      <c r="AK127" s="782">
        <v>5976166</v>
      </c>
      <c r="AL127" s="780"/>
      <c r="AM127" s="780"/>
      <c r="AN127" s="780"/>
      <c r="AO127" s="781"/>
      <c r="AP127" s="824">
        <v>1</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485</v>
      </c>
      <c r="DH127" s="817"/>
      <c r="DI127" s="817"/>
      <c r="DJ127" s="817"/>
      <c r="DK127" s="817"/>
      <c r="DL127" s="817" t="s">
        <v>486</v>
      </c>
      <c r="DM127" s="817"/>
      <c r="DN127" s="817"/>
      <c r="DO127" s="817"/>
      <c r="DP127" s="817"/>
      <c r="DQ127" s="817" t="s">
        <v>487</v>
      </c>
      <c r="DR127" s="817"/>
      <c r="DS127" s="817"/>
      <c r="DT127" s="817"/>
      <c r="DU127" s="817"/>
      <c r="DV127" s="794" t="s">
        <v>487</v>
      </c>
      <c r="DW127" s="794"/>
      <c r="DX127" s="794"/>
      <c r="DY127" s="794"/>
      <c r="DZ127" s="795"/>
    </row>
    <row r="128" spans="1:130" s="230" customFormat="1" ht="26.25" customHeight="1" thickBot="1" x14ac:dyDescent="0.2">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58360426</v>
      </c>
      <c r="AB128" s="801"/>
      <c r="AC128" s="801"/>
      <c r="AD128" s="801"/>
      <c r="AE128" s="802"/>
      <c r="AF128" s="803">
        <v>65856776</v>
      </c>
      <c r="AG128" s="801"/>
      <c r="AH128" s="801"/>
      <c r="AI128" s="801"/>
      <c r="AJ128" s="802"/>
      <c r="AK128" s="803">
        <v>62497997</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491</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v>75804</v>
      </c>
      <c r="DH128" s="791"/>
      <c r="DI128" s="791"/>
      <c r="DJ128" s="791"/>
      <c r="DK128" s="791"/>
      <c r="DL128" s="791">
        <v>30629</v>
      </c>
      <c r="DM128" s="791"/>
      <c r="DN128" s="791"/>
      <c r="DO128" s="791"/>
      <c r="DP128" s="791"/>
      <c r="DQ128" s="791">
        <v>8817</v>
      </c>
      <c r="DR128" s="791"/>
      <c r="DS128" s="791"/>
      <c r="DT128" s="791"/>
      <c r="DU128" s="791"/>
      <c r="DV128" s="792">
        <v>0</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654510356</v>
      </c>
      <c r="AB129" s="780"/>
      <c r="AC129" s="780"/>
      <c r="AD129" s="780"/>
      <c r="AE129" s="781"/>
      <c r="AF129" s="782">
        <v>673008099</v>
      </c>
      <c r="AG129" s="780"/>
      <c r="AH129" s="780"/>
      <c r="AI129" s="780"/>
      <c r="AJ129" s="781"/>
      <c r="AK129" s="782">
        <v>664266118</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482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69916764</v>
      </c>
      <c r="AB130" s="780"/>
      <c r="AC130" s="780"/>
      <c r="AD130" s="780"/>
      <c r="AE130" s="781"/>
      <c r="AF130" s="782">
        <v>69918621</v>
      </c>
      <c r="AG130" s="780"/>
      <c r="AH130" s="780"/>
      <c r="AI130" s="780"/>
      <c r="AJ130" s="781"/>
      <c r="AK130" s="782">
        <v>68766760</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584593592</v>
      </c>
      <c r="AB131" s="764"/>
      <c r="AC131" s="764"/>
      <c r="AD131" s="764"/>
      <c r="AE131" s="765"/>
      <c r="AF131" s="766">
        <v>603089478</v>
      </c>
      <c r="AG131" s="764"/>
      <c r="AH131" s="764"/>
      <c r="AI131" s="764"/>
      <c r="AJ131" s="765"/>
      <c r="AK131" s="766">
        <v>595499358</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v>88.6</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7.5945162599999998</v>
      </c>
      <c r="AB132" s="745"/>
      <c r="AC132" s="745"/>
      <c r="AD132" s="745"/>
      <c r="AE132" s="746"/>
      <c r="AF132" s="747">
        <v>6.5294511740000001</v>
      </c>
      <c r="AG132" s="745"/>
      <c r="AH132" s="745"/>
      <c r="AI132" s="745"/>
      <c r="AJ132" s="746"/>
      <c r="AK132" s="747">
        <v>6.3601035010000002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7.9</v>
      </c>
      <c r="AB133" s="724"/>
      <c r="AC133" s="724"/>
      <c r="AD133" s="724"/>
      <c r="AE133" s="725"/>
      <c r="AF133" s="723">
        <v>7.2</v>
      </c>
      <c r="AG133" s="724"/>
      <c r="AH133" s="724"/>
      <c r="AI133" s="724"/>
      <c r="AJ133" s="725"/>
      <c r="AK133" s="723">
        <v>6.8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MoKYumHZ3xfAutP909k1aLH7sHPazXTgdueqCPfxSuiAv9SP22oul10VdNU3IAMaeYDsU7Wxek8lzUlBy3JOw==" saltValue="Nb4CrM6t5Vw2dkO54fdH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yv763FuSpCAzrgtVSVxxostq9J1IvoPN/6/6+vy+rtVibJouFUZ0wZdnlCya8Z2ArQTNqp1rJEtaCL/XhV4ww==" saltValue="NAqOUBtTi6e/NRbfAwNT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z7EMXDEdPA/S3OrzqSuZ86KUO7IKEzWcLxAA+9aRPDH3WfiWKcP2sAvwo8GUqWYirRYOd0xSVRHdIaBpJzStQ==" saltValue="Iom/JrxF/3HvbI8W8cI8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5"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6"/>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7" t="s">
        <v>521</v>
      </c>
      <c r="AL9" s="1178"/>
      <c r="AM9" s="1178"/>
      <c r="AN9" s="1179"/>
      <c r="AO9" s="281">
        <v>270632432</v>
      </c>
      <c r="AP9" s="281">
        <v>117930</v>
      </c>
      <c r="AQ9" s="282">
        <v>106216</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7" t="s">
        <v>522</v>
      </c>
      <c r="AL10" s="1178"/>
      <c r="AM10" s="1178"/>
      <c r="AN10" s="1179"/>
      <c r="AO10" s="284">
        <v>2185</v>
      </c>
      <c r="AP10" s="284">
        <v>1</v>
      </c>
      <c r="AQ10" s="285">
        <v>93</v>
      </c>
      <c r="AR10" s="286">
        <v>-98.9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7" t="s">
        <v>523</v>
      </c>
      <c r="AL11" s="1178"/>
      <c r="AM11" s="1178"/>
      <c r="AN11" s="1179"/>
      <c r="AO11" s="284">
        <v>6435434</v>
      </c>
      <c r="AP11" s="284">
        <v>2804</v>
      </c>
      <c r="AQ11" s="285">
        <v>1081</v>
      </c>
      <c r="AR11" s="286">
        <v>159.4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7" t="s">
        <v>524</v>
      </c>
      <c r="AL12" s="1178"/>
      <c r="AM12" s="1178"/>
      <c r="AN12" s="1179"/>
      <c r="AO12" s="284" t="s">
        <v>525</v>
      </c>
      <c r="AP12" s="284" t="s">
        <v>525</v>
      </c>
      <c r="AQ12" s="285">
        <v>5</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7" t="s">
        <v>526</v>
      </c>
      <c r="AL13" s="1178"/>
      <c r="AM13" s="1178"/>
      <c r="AN13" s="1179"/>
      <c r="AO13" s="284">
        <v>5648030</v>
      </c>
      <c r="AP13" s="284">
        <v>2461</v>
      </c>
      <c r="AQ13" s="285">
        <v>1912</v>
      </c>
      <c r="AR13" s="286">
        <v>28.7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7" t="s">
        <v>527</v>
      </c>
      <c r="AL14" s="1178"/>
      <c r="AM14" s="1178"/>
      <c r="AN14" s="1179"/>
      <c r="AO14" s="284">
        <v>3085587</v>
      </c>
      <c r="AP14" s="284">
        <v>1345</v>
      </c>
      <c r="AQ14" s="285">
        <v>1291</v>
      </c>
      <c r="AR14" s="286">
        <v>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80" t="s">
        <v>528</v>
      </c>
      <c r="AL15" s="1181"/>
      <c r="AM15" s="1181"/>
      <c r="AN15" s="1182"/>
      <c r="AO15" s="284">
        <v>-19107765</v>
      </c>
      <c r="AP15" s="284">
        <v>-8326</v>
      </c>
      <c r="AQ15" s="285">
        <v>-7284</v>
      </c>
      <c r="AR15" s="286">
        <v>14.3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80" t="s">
        <v>189</v>
      </c>
      <c r="AL16" s="1181"/>
      <c r="AM16" s="1181"/>
      <c r="AN16" s="1182"/>
      <c r="AO16" s="284">
        <v>266695903</v>
      </c>
      <c r="AP16" s="284">
        <v>116215</v>
      </c>
      <c r="AQ16" s="285">
        <v>103314</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3" t="s">
        <v>533</v>
      </c>
      <c r="AL21" s="1184"/>
      <c r="AM21" s="1184"/>
      <c r="AN21" s="1185"/>
      <c r="AO21" s="297">
        <v>12.4</v>
      </c>
      <c r="AP21" s="298">
        <v>11.33</v>
      </c>
      <c r="AQ21" s="299">
        <v>1.07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3" t="s">
        <v>534</v>
      </c>
      <c r="AL22" s="1184"/>
      <c r="AM22" s="1184"/>
      <c r="AN22" s="1185"/>
      <c r="AO22" s="302">
        <v>98.9</v>
      </c>
      <c r="AP22" s="303">
        <v>99.7</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6" t="s">
        <v>535</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5"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6"/>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538</v>
      </c>
      <c r="AL32" s="1168"/>
      <c r="AM32" s="1168"/>
      <c r="AN32" s="1169"/>
      <c r="AO32" s="312">
        <v>68943510</v>
      </c>
      <c r="AP32" s="312">
        <v>30043</v>
      </c>
      <c r="AQ32" s="313">
        <v>30951</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539</v>
      </c>
      <c r="AL33" s="1168"/>
      <c r="AM33" s="1168"/>
      <c r="AN33" s="1169"/>
      <c r="AO33" s="312">
        <v>6401281</v>
      </c>
      <c r="AP33" s="312">
        <v>2789</v>
      </c>
      <c r="AQ33" s="313">
        <v>1792</v>
      </c>
      <c r="AR33" s="314">
        <v>55.6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540</v>
      </c>
      <c r="AL34" s="1168"/>
      <c r="AM34" s="1168"/>
      <c r="AN34" s="1169"/>
      <c r="AO34" s="312">
        <v>49279888</v>
      </c>
      <c r="AP34" s="312">
        <v>21474</v>
      </c>
      <c r="AQ34" s="313">
        <v>21367</v>
      </c>
      <c r="AR34" s="314">
        <v>0.5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541</v>
      </c>
      <c r="AL35" s="1168"/>
      <c r="AM35" s="1168"/>
      <c r="AN35" s="1169"/>
      <c r="AO35" s="312">
        <v>32768997</v>
      </c>
      <c r="AP35" s="312">
        <v>14279</v>
      </c>
      <c r="AQ35" s="313">
        <v>9606</v>
      </c>
      <c r="AR35" s="314">
        <v>48.6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542</v>
      </c>
      <c r="AL36" s="1168"/>
      <c r="AM36" s="1168"/>
      <c r="AN36" s="1169"/>
      <c r="AO36" s="312">
        <v>2650882</v>
      </c>
      <c r="AP36" s="312">
        <v>1155</v>
      </c>
      <c r="AQ36" s="313">
        <v>129</v>
      </c>
      <c r="AR36" s="314">
        <v>795.3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543</v>
      </c>
      <c r="AL37" s="1168"/>
      <c r="AM37" s="1168"/>
      <c r="AN37" s="1169"/>
      <c r="AO37" s="312">
        <v>9094575</v>
      </c>
      <c r="AP37" s="312">
        <v>3963</v>
      </c>
      <c r="AQ37" s="313">
        <v>1458</v>
      </c>
      <c r="AR37" s="314">
        <v>171.8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544</v>
      </c>
      <c r="AL38" s="1171"/>
      <c r="AM38" s="1171"/>
      <c r="AN38" s="1172"/>
      <c r="AO38" s="315" t="s">
        <v>525</v>
      </c>
      <c r="AP38" s="315" t="s">
        <v>525</v>
      </c>
      <c r="AQ38" s="316">
        <v>0</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545</v>
      </c>
      <c r="AL39" s="1171"/>
      <c r="AM39" s="1171"/>
      <c r="AN39" s="1172"/>
      <c r="AO39" s="312">
        <v>-62497997</v>
      </c>
      <c r="AP39" s="312">
        <v>-27234</v>
      </c>
      <c r="AQ39" s="313">
        <v>-17360</v>
      </c>
      <c r="AR39" s="314">
        <v>56.9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546</v>
      </c>
      <c r="AL40" s="1168"/>
      <c r="AM40" s="1168"/>
      <c r="AN40" s="1169"/>
      <c r="AO40" s="312">
        <v>-68766760</v>
      </c>
      <c r="AP40" s="312">
        <v>-29966</v>
      </c>
      <c r="AQ40" s="313">
        <v>-31639</v>
      </c>
      <c r="AR40" s="314">
        <v>-5.3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302</v>
      </c>
      <c r="AL41" s="1174"/>
      <c r="AM41" s="1174"/>
      <c r="AN41" s="1175"/>
      <c r="AO41" s="312">
        <v>37874376</v>
      </c>
      <c r="AP41" s="312">
        <v>16504</v>
      </c>
      <c r="AQ41" s="313">
        <v>16304</v>
      </c>
      <c r="AR41" s="314">
        <v>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516</v>
      </c>
      <c r="AN49" s="1162" t="s">
        <v>550</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120011378</v>
      </c>
      <c r="AN51" s="334">
        <v>52307</v>
      </c>
      <c r="AO51" s="335">
        <v>26</v>
      </c>
      <c r="AP51" s="336">
        <v>54945</v>
      </c>
      <c r="AQ51" s="337">
        <v>3.9</v>
      </c>
      <c r="AR51" s="338">
        <v>22.1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64973850</v>
      </c>
      <c r="AN52" s="342">
        <v>28319</v>
      </c>
      <c r="AO52" s="343">
        <v>40.6</v>
      </c>
      <c r="AP52" s="344">
        <v>29293</v>
      </c>
      <c r="AQ52" s="345">
        <v>8.4</v>
      </c>
      <c r="AR52" s="346">
        <v>32.200000000000003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106186366</v>
      </c>
      <c r="AN53" s="334">
        <v>46135</v>
      </c>
      <c r="AO53" s="335">
        <v>-11.8</v>
      </c>
      <c r="AP53" s="336">
        <v>57132</v>
      </c>
      <c r="AQ53" s="337">
        <v>4</v>
      </c>
      <c r="AR53" s="338">
        <v>-15.8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51296176</v>
      </c>
      <c r="AN54" s="342">
        <v>22287</v>
      </c>
      <c r="AO54" s="343">
        <v>-21.3</v>
      </c>
      <c r="AP54" s="344">
        <v>30126</v>
      </c>
      <c r="AQ54" s="345">
        <v>2.8</v>
      </c>
      <c r="AR54" s="346">
        <v>-24.1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117018562</v>
      </c>
      <c r="AN55" s="334">
        <v>50857</v>
      </c>
      <c r="AO55" s="335">
        <v>10.199999999999999</v>
      </c>
      <c r="AP55" s="336">
        <v>58766</v>
      </c>
      <c r="AQ55" s="337">
        <v>2.9</v>
      </c>
      <c r="AR55" s="338">
        <v>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57073317</v>
      </c>
      <c r="AN56" s="342">
        <v>24804</v>
      </c>
      <c r="AO56" s="343">
        <v>11.3</v>
      </c>
      <c r="AP56" s="344">
        <v>29363</v>
      </c>
      <c r="AQ56" s="345">
        <v>-2.5</v>
      </c>
      <c r="AR56" s="346">
        <v>13.8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115240094</v>
      </c>
      <c r="AN57" s="334">
        <v>50248</v>
      </c>
      <c r="AO57" s="335">
        <v>-1.2</v>
      </c>
      <c r="AP57" s="336">
        <v>62482</v>
      </c>
      <c r="AQ57" s="337">
        <v>6.3</v>
      </c>
      <c r="AR57" s="338">
        <v>-7.5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66786581</v>
      </c>
      <c r="AN58" s="342">
        <v>29121</v>
      </c>
      <c r="AO58" s="343">
        <v>17.399999999999999</v>
      </c>
      <c r="AP58" s="344">
        <v>34626</v>
      </c>
      <c r="AQ58" s="345">
        <v>17.899999999999999</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125039307</v>
      </c>
      <c r="AN59" s="334">
        <v>54487</v>
      </c>
      <c r="AO59" s="335">
        <v>8.4</v>
      </c>
      <c r="AP59" s="336">
        <v>59288</v>
      </c>
      <c r="AQ59" s="337">
        <v>-5.0999999999999996</v>
      </c>
      <c r="AR59" s="338">
        <v>13.5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76224528</v>
      </c>
      <c r="AN60" s="342">
        <v>33215</v>
      </c>
      <c r="AO60" s="343">
        <v>14.1</v>
      </c>
      <c r="AP60" s="344">
        <v>32670</v>
      </c>
      <c r="AQ60" s="345">
        <v>-5.6</v>
      </c>
      <c r="AR60" s="346">
        <v>19.7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116699141</v>
      </c>
      <c r="AN61" s="349">
        <v>50807</v>
      </c>
      <c r="AO61" s="350">
        <v>6.3</v>
      </c>
      <c r="AP61" s="351">
        <v>58523</v>
      </c>
      <c r="AQ61" s="352">
        <v>2.4</v>
      </c>
      <c r="AR61" s="338">
        <v>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63270890</v>
      </c>
      <c r="AN62" s="342">
        <v>27549</v>
      </c>
      <c r="AO62" s="343">
        <v>12.4</v>
      </c>
      <c r="AP62" s="344">
        <v>31216</v>
      </c>
      <c r="AQ62" s="345">
        <v>4.2</v>
      </c>
      <c r="AR62" s="346">
        <v>8.1999999999999993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oLDIpecvlgHlCAP30BaXb9BXKtL9M0h86lgrgU8xHM8XX73CFfwlPu0HjtKI6uynNEA4BcDhHlTw8NQgMtZ2Q==" saltValue="zR6kJ0LlKEabE9cbcZVv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xULkOwfLnbBh5bqlRg/wrxyT+zaZzBYxEhie4a6KC6x1+S6Ir9w/HD46RJRUQOyaq8AbUMFHP1A8N2SmWoEK9g==" saltValue="C6ytz8boESOkoMGU6Cqr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HUzSwX6ezl4Ps3sXOzVmjMJPDN6XP99EKvszKSnwAIYTgOUcp5OkTxEL2ciY1+4KT4/4dSfKRv//DYKDOhuntA==" saltValue="l1W4rMbmDpVXb/SMufiR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86" t="s">
        <v>3</v>
      </c>
      <c r="D47" s="1186"/>
      <c r="E47" s="1187"/>
      <c r="F47" s="11">
        <v>2.59</v>
      </c>
      <c r="G47" s="12">
        <v>1.93</v>
      </c>
      <c r="H47" s="12">
        <v>2.1800000000000002</v>
      </c>
      <c r="I47" s="12">
        <v>3.01</v>
      </c>
      <c r="J47" s="13">
        <v>5.68</v>
      </c>
    </row>
    <row r="48" spans="2:10" ht="57.75" customHeight="1" x14ac:dyDescent="0.15">
      <c r="B48" s="14"/>
      <c r="C48" s="1188" t="s">
        <v>4</v>
      </c>
      <c r="D48" s="1188"/>
      <c r="E48" s="1189"/>
      <c r="F48" s="15">
        <v>0.76</v>
      </c>
      <c r="G48" s="16">
        <v>1.21</v>
      </c>
      <c r="H48" s="16">
        <v>1.29</v>
      </c>
      <c r="I48" s="16">
        <v>1.52</v>
      </c>
      <c r="J48" s="17">
        <v>1.23</v>
      </c>
    </row>
    <row r="49" spans="2:10" ht="57.75" customHeight="1" thickBot="1" x14ac:dyDescent="0.2">
      <c r="B49" s="18"/>
      <c r="C49" s="1190" t="s">
        <v>5</v>
      </c>
      <c r="D49" s="1190"/>
      <c r="E49" s="1191"/>
      <c r="F49" s="19">
        <v>0.32</v>
      </c>
      <c r="G49" s="20" t="s">
        <v>571</v>
      </c>
      <c r="H49" s="20" t="s">
        <v>572</v>
      </c>
      <c r="I49" s="20">
        <v>0.59</v>
      </c>
      <c r="J49" s="21">
        <v>1.7</v>
      </c>
    </row>
    <row r="50" spans="2:10" x14ac:dyDescent="0.15"/>
  </sheetData>
  <sheetProtection algorithmName="SHA-512" hashValue="G+JH4hK8XYTdGhXQTarWm+KQYjLYUKdL9QMa8mH2CU1oVXoUHwtwvZ8OkhlNV3zUSaZd8YW7deV3bTgXrTPjUg==" saltValue="6/T985kqiIbLigIegDw4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