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鳴海学区" sheetId="1" r:id="rId1"/>
    <sheet name="相原学区" sheetId="2" r:id="rId2"/>
    <sheet name="旭出学区" sheetId="3" r:id="rId3"/>
    <sheet name="滝ノ水学区" sheetId="4" r:id="rId4"/>
    <sheet name="片平学区" sheetId="5" r:id="rId5"/>
    <sheet name="浦里学区" sheetId="6" r:id="rId6"/>
    <sheet name="緑学区" sheetId="7" r:id="rId7"/>
    <sheet name="平子学区" sheetId="8" r:id="rId8"/>
    <sheet name="鳴海東部学区" sheetId="9" r:id="rId9"/>
    <sheet name="小坂学区" sheetId="10" r:id="rId10"/>
    <sheet name="常安学区" sheetId="11" r:id="rId11"/>
    <sheet name="大清水学区" sheetId="12" r:id="rId12"/>
    <sheet name="徳重学区" sheetId="13" r:id="rId13"/>
    <sheet name="熊の前学区" sheetId="14" r:id="rId14"/>
    <sheet name="神の倉学区" sheetId="15" r:id="rId15"/>
    <sheet name="東丘学区" sheetId="16" r:id="rId16"/>
    <sheet name="太子学区" sheetId="17" r:id="rId17"/>
    <sheet name="鳴子学区" sheetId="18" r:id="rId18"/>
    <sheet name="長根台学区" sheetId="19" r:id="rId19"/>
    <sheet name="戸笠学区" sheetId="20" r:id="rId20"/>
    <sheet name="有松学区" sheetId="21" r:id="rId21"/>
    <sheet name="桶狭間学区" sheetId="22" r:id="rId22"/>
    <sheet name="南陵学区" sheetId="23" r:id="rId23"/>
    <sheet name="大高学区" sheetId="24" r:id="rId24"/>
    <sheet name="大高南学区" sheetId="25" r:id="rId25"/>
    <sheet name="大高北学区" sheetId="26" r:id="rId26"/>
    <sheet name="黒石学区" sheetId="27" r:id="rId27"/>
    <sheet name="桃山学区" sheetId="28" r:id="rId28"/>
  </sheets>
  <externalReferences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<sst xmlns="http://schemas.openxmlformats.org/spreadsheetml/2006/main" count="2464" uniqueCount="81">
  <si>
    <t>人口密度</t>
  </si>
  <si>
    <t>指標</t>
  </si>
  <si>
    <t>病院・診療所数</t>
  </si>
  <si>
    <t>歯科病院・診療所数</t>
  </si>
  <si>
    <t>火災発生件数</t>
  </si>
  <si>
    <t>救急出動件数</t>
  </si>
  <si>
    <t>救助出動件数</t>
  </si>
  <si>
    <t>公害指導件数</t>
  </si>
  <si>
    <t>公園等面積率</t>
  </si>
  <si>
    <t>住宅用地率</t>
  </si>
  <si>
    <t>工業用地率</t>
  </si>
  <si>
    <t>商業用地率</t>
  </si>
  <si>
    <t>単位</t>
  </si>
  <si>
    <t>人/ha</t>
  </si>
  <si>
    <t>％</t>
  </si>
  <si>
    <t>箇所/千人</t>
  </si>
  <si>
    <t>箇所/ha</t>
  </si>
  <si>
    <t>その他土地利用率</t>
  </si>
  <si>
    <t>交通事故発生件数</t>
  </si>
  <si>
    <t>分類</t>
  </si>
  <si>
    <t>防犯灯数</t>
  </si>
  <si>
    <t>単独世帯比率</t>
  </si>
  <si>
    <t>人口・住まい</t>
  </si>
  <si>
    <t>安心・安全</t>
  </si>
  <si>
    <t>土地の利用</t>
  </si>
  <si>
    <t>件/千人</t>
  </si>
  <si>
    <t>小学校地面積</t>
  </si>
  <si>
    <t>小公園等面積</t>
  </si>
  <si>
    <t>㎡/児童</t>
  </si>
  <si>
    <t>県外転入人口比率</t>
  </si>
  <si>
    <t>持ち家比率</t>
  </si>
  <si>
    <t>県外転出　　〃</t>
  </si>
  <si>
    <t>人口
（自然増減）</t>
  </si>
  <si>
    <t>世帯</t>
  </si>
  <si>
    <t>面積</t>
  </si>
  <si>
    <t>全市</t>
  </si>
  <si>
    <t>最大</t>
  </si>
  <si>
    <t>最小</t>
  </si>
  <si>
    <t>15歳未満　　〃</t>
  </si>
  <si>
    <t>65歳以上　　〃</t>
  </si>
  <si>
    <t>外国人　　　 〃</t>
  </si>
  <si>
    <t>市内</t>
  </si>
  <si>
    <t>刑法犯認知件数</t>
  </si>
  <si>
    <t>学区</t>
  </si>
  <si>
    <t>区</t>
  </si>
  <si>
    <t>高齢単身　〃</t>
  </si>
  <si>
    <t>高齢夫婦　〃</t>
  </si>
  <si>
    <t>核家族　 　〃</t>
  </si>
  <si>
    <t>緑区鳴海学区の生活環境指標</t>
  </si>
  <si>
    <t>緑区桃山学区の生活環境指標</t>
  </si>
  <si>
    <t>緑区黒石学区の生活環境指標</t>
  </si>
  <si>
    <t>緑区大高北学区の生活環境指標</t>
  </si>
  <si>
    <t>緑区大高南学区の生活環境指標</t>
  </si>
  <si>
    <t>緑区大高学区の生活環境指標</t>
  </si>
  <si>
    <t>緑区南陵学区の生活環境指標</t>
  </si>
  <si>
    <t>緑区桶狭間学区の生活環境指標</t>
  </si>
  <si>
    <t>緑区有松学区の生活環境指標</t>
  </si>
  <si>
    <t>緑区戸笠学区の生活環境指標</t>
  </si>
  <si>
    <t>緑区長根台学区の生活環境指標</t>
  </si>
  <si>
    <t>緑区鳴子学区の生活環境指標</t>
  </si>
  <si>
    <t>緑区太子学区の生活環境指標</t>
  </si>
  <si>
    <t>緑区東丘学区の生活環境指標</t>
  </si>
  <si>
    <t>緑区神の倉学区の生活環境指標</t>
  </si>
  <si>
    <t>緑区熊の前学区の生活環境指標</t>
  </si>
  <si>
    <t>緑区徳重学区の生活環境指標</t>
  </si>
  <si>
    <t>緑区大清水学区の生活環境指標</t>
  </si>
  <si>
    <t>緑区常安学区の生活環境指標</t>
  </si>
  <si>
    <t>緑区小坂学区の生活環境指標</t>
  </si>
  <si>
    <t>緑区鳴海東部学区の生活環境指標</t>
  </si>
  <si>
    <t>緑区平子学区の生活環境指標</t>
  </si>
  <si>
    <t>緑区緑学区の生活環境指標</t>
  </si>
  <si>
    <t>緑区浦里学区の生活環境指標</t>
  </si>
  <si>
    <t>緑区片平学区の生活環境指標</t>
  </si>
  <si>
    <t>緑区滝ノ水学区の生活環境指標</t>
  </si>
  <si>
    <t>緑区旭出学区の生活環境指標</t>
  </si>
  <si>
    <t>緑区相原学区の生活環境指標</t>
  </si>
  <si>
    <t>㎡/人</t>
  </si>
  <si>
    <t>非建築地率</t>
  </si>
  <si>
    <t>町内会推計加入率</t>
  </si>
  <si>
    <t>重点罪種(10種)認知件数</t>
  </si>
  <si>
    <t>上の人口、世帯、面積は、平成31年4月1日現在の愛知県人口動向調査、
自然増減は、平成29年10月1日から平成30年9月30日までの同調査による。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</si>
</sst>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0.00_);[Red]\(0.00\)"/>
    <numFmt numFmtId="182" formatCode="0_);[Red]\(0\)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5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HGP創英角ｺﾞｼｯｸUB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3.5"/>
      <color indexed="8"/>
      <name val="Calibri"/>
      <family val="3"/>
    </font>
    <font>
      <sz val="14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20010566711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dashed"/>
      <top>
        <color indexed="63"/>
      </top>
      <bottom>
        <color indexed="63"/>
      </bottom>
    </border>
    <border>
      <left style="thick"/>
      <right style="dashed"/>
      <top style="medium"/>
      <bottom>
        <color indexed="63"/>
      </bottom>
    </border>
    <border>
      <left style="thick"/>
      <right style="dashed"/>
      <top>
        <color indexed="63"/>
      </top>
      <bottom style="thick"/>
    </border>
    <border>
      <left style="thick"/>
      <right style="dashed"/>
      <top style="thick"/>
      <bottom>
        <color indexed="63"/>
      </bottom>
    </border>
    <border>
      <left style="thick"/>
      <right style="dashed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dashed"/>
      <right>
        <color indexed="63"/>
      </right>
      <top style="thick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6" fillId="0" borderId="0" xfId="0" applyNumberFormat="1" applyFont="1" applyAlignment="1">
      <alignment vertical="center"/>
    </xf>
    <xf numFmtId="0" fontId="46" fillId="0" borderId="0" xfId="0" applyNumberFormat="1" applyFont="1" applyAlignment="1">
      <alignment horizontal="center" vertical="center"/>
    </xf>
    <xf numFmtId="0" fontId="46" fillId="0" borderId="0" xfId="0" applyNumberFormat="1" applyFont="1" applyAlignment="1">
      <alignment horizontal="center" vertical="center" shrinkToFit="1"/>
    </xf>
    <xf numFmtId="0" fontId="46" fillId="0" borderId="0" xfId="0" applyNumberFormat="1" applyFont="1" applyAlignment="1">
      <alignment vertical="center"/>
    </xf>
    <xf numFmtId="0" fontId="47" fillId="33" borderId="10" xfId="0" applyNumberFormat="1" applyFont="1" applyFill="1" applyBorder="1" applyAlignment="1">
      <alignment horizontal="center" vertical="center" shrinkToFit="1"/>
    </xf>
    <xf numFmtId="0" fontId="47" fillId="33" borderId="11" xfId="0" applyNumberFormat="1" applyFont="1" applyFill="1" applyBorder="1" applyAlignment="1">
      <alignment horizontal="center" vertical="center" shrinkToFit="1"/>
    </xf>
    <xf numFmtId="0" fontId="47" fillId="33" borderId="10" xfId="0" applyNumberFormat="1" applyFont="1" applyFill="1" applyBorder="1" applyAlignment="1">
      <alignment vertical="center" shrinkToFit="1"/>
    </xf>
    <xf numFmtId="0" fontId="47" fillId="33" borderId="12" xfId="0" applyNumberFormat="1" applyFont="1" applyFill="1" applyBorder="1" applyAlignment="1">
      <alignment vertical="center" shrinkToFit="1"/>
    </xf>
    <xf numFmtId="0" fontId="47" fillId="33" borderId="13" xfId="0" applyNumberFormat="1" applyFont="1" applyFill="1" applyBorder="1" applyAlignment="1">
      <alignment horizontal="center" vertical="center" shrinkToFit="1"/>
    </xf>
    <xf numFmtId="0" fontId="47" fillId="33" borderId="14" xfId="0" applyNumberFormat="1" applyFont="1" applyFill="1" applyBorder="1" applyAlignment="1">
      <alignment horizontal="center" vertical="center" shrinkToFit="1"/>
    </xf>
    <xf numFmtId="0" fontId="46" fillId="0" borderId="0" xfId="0" applyNumberFormat="1" applyFont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center" vertical="center" textRotation="255"/>
    </xf>
    <xf numFmtId="0" fontId="47" fillId="0" borderId="15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horizontal="left" vertical="center" shrinkToFit="1"/>
    </xf>
    <xf numFmtId="0" fontId="47" fillId="0" borderId="15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 textRotation="255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left"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47" fillId="33" borderId="15" xfId="0" applyNumberFormat="1" applyFont="1" applyFill="1" applyBorder="1" applyAlignment="1">
      <alignment horizontal="center" vertical="center"/>
    </xf>
    <xf numFmtId="0" fontId="47" fillId="33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46" fillId="0" borderId="0" xfId="0" applyNumberFormat="1" applyFont="1" applyAlignment="1">
      <alignment horizontal="center" vertical="center" wrapText="1" shrinkToFit="1"/>
    </xf>
    <xf numFmtId="0" fontId="47" fillId="33" borderId="13" xfId="0" applyNumberFormat="1" applyFont="1" applyFill="1" applyBorder="1" applyAlignment="1">
      <alignment horizontal="center" vertical="center" shrinkToFit="1"/>
    </xf>
    <xf numFmtId="176" fontId="46" fillId="0" borderId="0" xfId="0" applyNumberFormat="1" applyFont="1" applyAlignment="1">
      <alignment horizontal="center" vertical="center" shrinkToFit="1"/>
    </xf>
    <xf numFmtId="176" fontId="46" fillId="0" borderId="0" xfId="0" applyNumberFormat="1" applyFont="1" applyAlignment="1">
      <alignment horizontal="center" vertical="center" wrapText="1" shrinkToFit="1"/>
    </xf>
    <xf numFmtId="0" fontId="47" fillId="33" borderId="17" xfId="0" applyNumberFormat="1" applyFont="1" applyFill="1" applyBorder="1" applyAlignment="1">
      <alignment horizontal="center" vertical="center" shrinkToFit="1"/>
    </xf>
    <xf numFmtId="0" fontId="47" fillId="0" borderId="15" xfId="0" applyNumberFormat="1" applyFont="1" applyFill="1" applyBorder="1" applyAlignment="1">
      <alignment horizontal="right" vertical="center"/>
    </xf>
    <xf numFmtId="0" fontId="47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Alignment="1">
      <alignment vertical="center"/>
    </xf>
    <xf numFmtId="0" fontId="47" fillId="0" borderId="18" xfId="0" applyNumberFormat="1" applyFont="1" applyFill="1" applyBorder="1" applyAlignment="1">
      <alignment horizontal="center" vertical="center"/>
    </xf>
    <xf numFmtId="0" fontId="47" fillId="0" borderId="19" xfId="0" applyNumberFormat="1" applyFont="1" applyFill="1" applyBorder="1" applyAlignment="1">
      <alignment horizontal="left" vertical="center" shrinkToFit="1"/>
    </xf>
    <xf numFmtId="0" fontId="47" fillId="0" borderId="20" xfId="0" applyNumberFormat="1" applyFont="1" applyFill="1" applyBorder="1" applyAlignment="1">
      <alignment horizontal="left" vertical="center" shrinkToFit="1"/>
    </xf>
    <xf numFmtId="0" fontId="47" fillId="0" borderId="21" xfId="0" applyNumberFormat="1" applyFont="1" applyFill="1" applyBorder="1" applyAlignment="1">
      <alignment horizontal="center" vertical="center"/>
    </xf>
    <xf numFmtId="0" fontId="47" fillId="0" borderId="22" xfId="0" applyNumberFormat="1" applyFont="1" applyFill="1" applyBorder="1" applyAlignment="1">
      <alignment horizontal="center" vertical="center"/>
    </xf>
    <xf numFmtId="0" fontId="47" fillId="0" borderId="23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vertical="center"/>
    </xf>
    <xf numFmtId="0" fontId="46" fillId="0" borderId="24" xfId="0" applyNumberFormat="1" applyFont="1" applyFill="1" applyBorder="1" applyAlignment="1">
      <alignment horizontal="center" vertical="center" shrinkToFit="1"/>
    </xf>
    <xf numFmtId="178" fontId="46" fillId="0" borderId="24" xfId="0" applyNumberFormat="1" applyFont="1" applyFill="1" applyBorder="1" applyAlignment="1">
      <alignment horizontal="right" vertical="center"/>
    </xf>
    <xf numFmtId="178" fontId="46" fillId="0" borderId="25" xfId="0" applyNumberFormat="1" applyFont="1" applyFill="1" applyBorder="1" applyAlignment="1">
      <alignment horizontal="right" vertical="center"/>
    </xf>
    <xf numFmtId="178" fontId="46" fillId="0" borderId="26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27" xfId="0" applyNumberFormat="1" applyFont="1" applyFill="1" applyBorder="1" applyAlignment="1">
      <alignment horizontal="center" vertical="center" shrinkToFit="1"/>
    </xf>
    <xf numFmtId="178" fontId="46" fillId="0" borderId="27" xfId="0" applyNumberFormat="1" applyFont="1" applyFill="1" applyBorder="1" applyAlignment="1">
      <alignment horizontal="right" vertical="center"/>
    </xf>
    <xf numFmtId="178" fontId="46" fillId="0" borderId="28" xfId="0" applyNumberFormat="1" applyFont="1" applyFill="1" applyBorder="1" applyAlignment="1">
      <alignment horizontal="right" vertical="center"/>
    </xf>
    <xf numFmtId="178" fontId="46" fillId="0" borderId="29" xfId="0" applyNumberFormat="1" applyFont="1" applyFill="1" applyBorder="1" applyAlignment="1">
      <alignment horizontal="right" vertical="center"/>
    </xf>
    <xf numFmtId="178" fontId="46" fillId="0" borderId="30" xfId="0" applyNumberFormat="1" applyFont="1" applyFill="1" applyBorder="1" applyAlignment="1">
      <alignment horizontal="right" vertical="center"/>
    </xf>
    <xf numFmtId="178" fontId="46" fillId="0" borderId="27" xfId="0" applyNumberFormat="1" applyFont="1" applyFill="1" applyBorder="1" applyAlignment="1">
      <alignment horizontal="right" vertical="center" shrinkToFit="1"/>
    </xf>
    <xf numFmtId="178" fontId="46" fillId="0" borderId="28" xfId="0" applyNumberFormat="1" applyFont="1" applyFill="1" applyBorder="1" applyAlignment="1">
      <alignment horizontal="right" vertical="center" shrinkToFit="1"/>
    </xf>
    <xf numFmtId="178" fontId="46" fillId="0" borderId="30" xfId="0" applyNumberFormat="1" applyFont="1" applyFill="1" applyBorder="1" applyAlignment="1">
      <alignment horizontal="right" vertical="center" shrinkToFit="1"/>
    </xf>
    <xf numFmtId="0" fontId="46" fillId="0" borderId="29" xfId="0" applyNumberFormat="1" applyFont="1" applyFill="1" applyBorder="1" applyAlignment="1">
      <alignment horizontal="center" vertical="center" shrinkToFit="1"/>
    </xf>
    <xf numFmtId="178" fontId="46" fillId="0" borderId="29" xfId="0" applyNumberFormat="1" applyFont="1" applyFill="1" applyBorder="1" applyAlignment="1" applyProtection="1">
      <alignment horizontal="right" vertical="center"/>
      <protection/>
    </xf>
    <xf numFmtId="178" fontId="46" fillId="0" borderId="31" xfId="0" applyNumberFormat="1" applyFont="1" applyFill="1" applyBorder="1" applyAlignment="1" applyProtection="1">
      <alignment horizontal="right" vertical="center"/>
      <protection/>
    </xf>
    <xf numFmtId="178" fontId="46" fillId="0" borderId="32" xfId="0" applyNumberFormat="1" applyFont="1" applyFill="1" applyBorder="1" applyAlignment="1" applyProtection="1">
      <alignment horizontal="right" vertical="center"/>
      <protection/>
    </xf>
    <xf numFmtId="180" fontId="46" fillId="0" borderId="27" xfId="0" applyNumberFormat="1" applyFont="1" applyFill="1" applyBorder="1" applyAlignment="1">
      <alignment horizontal="right" vertical="center"/>
    </xf>
    <xf numFmtId="180" fontId="46" fillId="0" borderId="28" xfId="0" applyNumberFormat="1" applyFont="1" applyFill="1" applyBorder="1" applyAlignment="1">
      <alignment horizontal="right" vertical="center"/>
    </xf>
    <xf numFmtId="180" fontId="46" fillId="0" borderId="30" xfId="0" applyNumberFormat="1" applyFont="1" applyFill="1" applyBorder="1" applyAlignment="1">
      <alignment horizontal="right" vertical="center"/>
    </xf>
    <xf numFmtId="177" fontId="46" fillId="0" borderId="29" xfId="0" applyNumberFormat="1" applyFont="1" applyFill="1" applyBorder="1" applyAlignment="1">
      <alignment horizontal="right" vertical="center" shrinkToFit="1"/>
    </xf>
    <xf numFmtId="177" fontId="46" fillId="0" borderId="28" xfId="0" applyNumberFormat="1" applyFont="1" applyFill="1" applyBorder="1" applyAlignment="1">
      <alignment horizontal="right" vertical="center" shrinkToFit="1"/>
    </xf>
    <xf numFmtId="177" fontId="46" fillId="0" borderId="27" xfId="0" applyNumberFormat="1" applyFont="1" applyFill="1" applyBorder="1" applyAlignment="1">
      <alignment horizontal="right" vertical="center" shrinkToFit="1"/>
    </xf>
    <xf numFmtId="177" fontId="46" fillId="0" borderId="32" xfId="0" applyNumberFormat="1" applyFont="1" applyFill="1" applyBorder="1" applyAlignment="1">
      <alignment horizontal="right" vertical="center" shrinkToFit="1"/>
    </xf>
    <xf numFmtId="177" fontId="3" fillId="0" borderId="28" xfId="50" applyNumberFormat="1" applyFont="1" applyFill="1" applyBorder="1" applyAlignment="1" quotePrefix="1">
      <alignment horizontal="right" vertical="center" shrinkToFit="1"/>
    </xf>
    <xf numFmtId="177" fontId="3" fillId="0" borderId="28" xfId="50" applyNumberFormat="1" applyFont="1" applyFill="1" applyBorder="1" applyAlignment="1">
      <alignment horizontal="right" vertical="center" shrinkToFit="1"/>
    </xf>
    <xf numFmtId="177" fontId="46" fillId="0" borderId="30" xfId="0" applyNumberFormat="1" applyFont="1" applyFill="1" applyBorder="1" applyAlignment="1">
      <alignment horizontal="right" vertical="center" shrinkToFit="1"/>
    </xf>
    <xf numFmtId="178" fontId="46" fillId="0" borderId="27" xfId="0" applyNumberFormat="1" applyFont="1" applyFill="1" applyBorder="1" applyAlignment="1">
      <alignment horizontal="center" vertical="center" shrinkToFit="1"/>
    </xf>
    <xf numFmtId="179" fontId="46" fillId="0" borderId="27" xfId="0" applyNumberFormat="1" applyFont="1" applyFill="1" applyBorder="1" applyAlignment="1">
      <alignment horizontal="right" vertical="center" shrinkToFit="1"/>
    </xf>
    <xf numFmtId="179" fontId="46" fillId="0" borderId="28" xfId="0" applyNumberFormat="1" applyFont="1" applyFill="1" applyBorder="1" applyAlignment="1">
      <alignment horizontal="right" vertical="center" shrinkToFit="1"/>
    </xf>
    <xf numFmtId="179" fontId="46" fillId="0" borderId="30" xfId="0" applyNumberFormat="1" applyFont="1" applyFill="1" applyBorder="1" applyAlignment="1">
      <alignment horizontal="right" vertical="center" shrinkToFit="1"/>
    </xf>
    <xf numFmtId="0" fontId="47" fillId="33" borderId="17" xfId="0" applyNumberFormat="1" applyFont="1" applyFill="1" applyBorder="1" applyAlignment="1">
      <alignment horizontal="center" vertical="center" shrinkToFit="1"/>
    </xf>
    <xf numFmtId="177" fontId="3" fillId="0" borderId="30" xfId="50" applyNumberFormat="1" applyFont="1" applyFill="1" applyBorder="1" applyAlignment="1" quotePrefix="1">
      <alignment horizontal="right" vertical="center" shrinkToFit="1"/>
    </xf>
    <xf numFmtId="177" fontId="3" fillId="0" borderId="30" xfId="50" applyNumberFormat="1" applyFont="1" applyFill="1" applyBorder="1" applyAlignment="1">
      <alignment horizontal="right" vertical="center" shrinkToFit="1"/>
    </xf>
    <xf numFmtId="177" fontId="46" fillId="0" borderId="33" xfId="0" applyNumberFormat="1" applyFont="1" applyFill="1" applyBorder="1" applyAlignment="1">
      <alignment horizontal="right" vertical="center" shrinkToFit="1"/>
    </xf>
    <xf numFmtId="0" fontId="46" fillId="0" borderId="15" xfId="0" applyNumberFormat="1" applyFont="1" applyBorder="1" applyAlignment="1">
      <alignment horizontal="center" vertical="center"/>
    </xf>
    <xf numFmtId="178" fontId="46" fillId="0" borderId="24" xfId="0" applyNumberFormat="1" applyFont="1" applyFill="1" applyBorder="1" applyAlignment="1">
      <alignment horizontal="right" vertical="center" shrinkToFit="1"/>
    </xf>
    <xf numFmtId="0" fontId="47" fillId="33" borderId="34" xfId="0" applyNumberFormat="1" applyFont="1" applyFill="1" applyBorder="1" applyAlignment="1">
      <alignment horizontal="center" vertical="center" shrinkToFit="1"/>
    </xf>
    <xf numFmtId="0" fontId="47" fillId="33" borderId="13" xfId="0" applyNumberFormat="1" applyFont="1" applyFill="1" applyBorder="1" applyAlignment="1">
      <alignment horizontal="center" vertical="center" shrinkToFit="1"/>
    </xf>
    <xf numFmtId="0" fontId="47" fillId="0" borderId="35" xfId="0" applyNumberFormat="1" applyFont="1" applyFill="1" applyBorder="1" applyAlignment="1">
      <alignment horizontal="center" vertical="center" textRotation="255"/>
    </xf>
    <xf numFmtId="0" fontId="47" fillId="0" borderId="36" xfId="0" applyNumberFormat="1" applyFont="1" applyFill="1" applyBorder="1" applyAlignment="1">
      <alignment horizontal="center" vertical="center" textRotation="255"/>
    </xf>
    <xf numFmtId="0" fontId="47" fillId="0" borderId="37" xfId="0" applyNumberFormat="1" applyFont="1" applyFill="1" applyBorder="1" applyAlignment="1">
      <alignment horizontal="center" vertical="center" textRotation="255"/>
    </xf>
    <xf numFmtId="0" fontId="23" fillId="0" borderId="0" xfId="0" applyNumberFormat="1" applyFont="1" applyAlignment="1">
      <alignment horizontal="left" vertical="center" shrinkToFit="1"/>
    </xf>
    <xf numFmtId="0" fontId="47" fillId="33" borderId="38" xfId="0" applyNumberFormat="1" applyFont="1" applyFill="1" applyBorder="1" applyAlignment="1">
      <alignment horizontal="center" vertical="center"/>
    </xf>
    <xf numFmtId="0" fontId="47" fillId="33" borderId="39" xfId="0" applyNumberFormat="1" applyFont="1" applyFill="1" applyBorder="1" applyAlignment="1">
      <alignment horizontal="center" vertical="center"/>
    </xf>
    <xf numFmtId="0" fontId="47" fillId="33" borderId="40" xfId="0" applyNumberFormat="1" applyFont="1" applyFill="1" applyBorder="1" applyAlignment="1">
      <alignment horizontal="center" vertical="center" shrinkToFit="1"/>
    </xf>
    <xf numFmtId="0" fontId="47" fillId="33" borderId="41" xfId="0" applyNumberFormat="1" applyFont="1" applyFill="1" applyBorder="1" applyAlignment="1">
      <alignment horizontal="center" vertical="center" shrinkToFit="1"/>
    </xf>
    <xf numFmtId="0" fontId="47" fillId="33" borderId="42" xfId="0" applyNumberFormat="1" applyFont="1" applyFill="1" applyBorder="1" applyAlignment="1">
      <alignment horizontal="center" vertical="center" shrinkToFit="1"/>
    </xf>
    <xf numFmtId="0" fontId="47" fillId="33" borderId="17" xfId="0" applyNumberFormat="1" applyFont="1" applyFill="1" applyBorder="1" applyAlignment="1">
      <alignment horizontal="center" vertical="center" shrinkToFit="1"/>
    </xf>
    <xf numFmtId="0" fontId="47" fillId="33" borderId="43" xfId="0" applyNumberFormat="1" applyFont="1" applyFill="1" applyBorder="1" applyAlignment="1">
      <alignment horizontal="center" vertical="center" shrinkToFit="1"/>
    </xf>
    <xf numFmtId="0" fontId="47" fillId="33" borderId="33" xfId="0" applyNumberFormat="1" applyFont="1" applyFill="1" applyBorder="1" applyAlignment="1">
      <alignment horizontal="center" vertical="center" shrinkToFit="1"/>
    </xf>
    <xf numFmtId="0" fontId="46" fillId="0" borderId="0" xfId="0" applyNumberFormat="1" applyFont="1" applyBorder="1" applyAlignment="1">
      <alignment horizontal="right" vertical="center" wrapText="1"/>
    </xf>
    <xf numFmtId="0" fontId="46" fillId="0" borderId="0" xfId="0" applyNumberFormat="1" applyFont="1" applyBorder="1" applyAlignment="1">
      <alignment horizontal="right" vertical="center"/>
    </xf>
    <xf numFmtId="0" fontId="47" fillId="33" borderId="44" xfId="0" applyNumberFormat="1" applyFont="1" applyFill="1" applyBorder="1" applyAlignment="1">
      <alignment horizontal="center" vertical="center"/>
    </xf>
    <xf numFmtId="0" fontId="47" fillId="33" borderId="40" xfId="0" applyNumberFormat="1" applyFont="1" applyFill="1" applyBorder="1" applyAlignment="1">
      <alignment horizontal="center" vertical="center"/>
    </xf>
    <xf numFmtId="0" fontId="47" fillId="33" borderId="45" xfId="0" applyNumberFormat="1" applyFont="1" applyFill="1" applyBorder="1" applyAlignment="1">
      <alignment horizontal="center" vertical="center"/>
    </xf>
    <xf numFmtId="0" fontId="47" fillId="33" borderId="41" xfId="0" applyNumberFormat="1" applyFont="1" applyFill="1" applyBorder="1" applyAlignment="1">
      <alignment horizontal="center" vertical="center"/>
    </xf>
    <xf numFmtId="0" fontId="47" fillId="33" borderId="46" xfId="0" applyNumberFormat="1" applyFont="1" applyFill="1" applyBorder="1" applyAlignment="1">
      <alignment horizontal="center" vertical="center" shrinkToFit="1"/>
    </xf>
    <xf numFmtId="0" fontId="48" fillId="0" borderId="47" xfId="0" applyNumberFormat="1" applyFont="1" applyBorder="1" applyAlignment="1">
      <alignment horizontal="center" vertical="center" wrapText="1"/>
    </xf>
    <xf numFmtId="0" fontId="48" fillId="0" borderId="48" xfId="0" applyNumberFormat="1" applyFont="1" applyBorder="1" applyAlignment="1">
      <alignment horizontal="center" vertical="center" wrapText="1"/>
    </xf>
    <xf numFmtId="0" fontId="48" fillId="0" borderId="49" xfId="0" applyNumberFormat="1" applyFont="1" applyBorder="1" applyAlignment="1">
      <alignment horizontal="center" vertical="center" wrapText="1"/>
    </xf>
    <xf numFmtId="0" fontId="48" fillId="0" borderId="49" xfId="0" applyNumberFormat="1" applyFont="1" applyBorder="1" applyAlignment="1">
      <alignment horizontal="center" vertical="center" shrinkToFit="1"/>
    </xf>
    <xf numFmtId="0" fontId="48" fillId="0" borderId="47" xfId="0" applyNumberFormat="1" applyFont="1" applyBorder="1" applyAlignment="1">
      <alignment horizontal="center" vertical="center"/>
    </xf>
    <xf numFmtId="0" fontId="48" fillId="0" borderId="4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表30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33.21\share\08_&#22320;&#22495;&#12467;&#12511;&#12517;&#12491;&#12486;&#12451;&#27963;&#24615;&#21270;\03_&#23398;&#21306;&#21029;&#29983;&#27963;&#29872;&#22659;&#25351;&#27161;\05_&#25351;&#27161;&#12398;&#35336;&#31639;\&#9733;&#12487;&#12540;&#12479;&#20837;&#21147;&#29992;&#12501;&#12449;&#12452;&#12523;&#65288;&#27598;&#24180;&#26356;&#2603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"/>
      <sheetName val="千種区"/>
      <sheetName val="東区"/>
      <sheetName val="北区"/>
      <sheetName val="西区"/>
      <sheetName val="中村区"/>
      <sheetName val="中区"/>
      <sheetName val="昭和区"/>
      <sheetName val="瑞穂区"/>
      <sheetName val="熱田区"/>
      <sheetName val="中川区"/>
      <sheetName val="港区"/>
      <sheetName val="南区"/>
      <sheetName val="守山区"/>
      <sheetName val="緑区"/>
      <sheetName val="名東区"/>
      <sheetName val="天白区"/>
      <sheetName val="★データ入力用ファイル（毎年更新）"/>
      <sheetName val="熱田"/>
    </sheetNames>
    <sheetDataSet>
      <sheetData sheetId="14">
        <row r="89">
          <cell r="G89" t="str">
            <v>１１，６４４人</v>
          </cell>
          <cell r="H89" t="str">
            <v>８，０８９人</v>
          </cell>
          <cell r="I89" t="str">
            <v>９，１６３人</v>
          </cell>
          <cell r="J89" t="str">
            <v>８，０７０人</v>
          </cell>
          <cell r="K89" t="str">
            <v>１０，５９７人</v>
          </cell>
          <cell r="L89" t="str">
            <v>４，５７９人</v>
          </cell>
          <cell r="M89" t="str">
            <v>７，１５５人</v>
          </cell>
          <cell r="N89" t="str">
            <v>８，５７６人</v>
          </cell>
          <cell r="O89" t="str">
            <v>１１，３８１人</v>
          </cell>
          <cell r="P89" t="str">
            <v>７，８４１人</v>
          </cell>
          <cell r="Q89" t="str">
            <v>５，１３８人</v>
          </cell>
          <cell r="R89" t="str">
            <v>１１，７９９人</v>
          </cell>
          <cell r="S89" t="str">
            <v>８，３２２人</v>
          </cell>
          <cell r="T89" t="str">
            <v>１１，７０６人</v>
          </cell>
          <cell r="U89" t="str">
            <v>８，９８４人</v>
          </cell>
          <cell r="V89" t="str">
            <v>１１，５４８人</v>
          </cell>
          <cell r="W89" t="str">
            <v>８，１９２人</v>
          </cell>
          <cell r="X89" t="str">
            <v>７，１２５人</v>
          </cell>
          <cell r="Y89" t="str">
            <v>８，６１０人</v>
          </cell>
          <cell r="Z89" t="str">
            <v>８，５１２人</v>
          </cell>
          <cell r="AA89" t="str">
            <v>１１，３２１人</v>
          </cell>
          <cell r="AB89" t="str">
            <v>１２，７６９人</v>
          </cell>
          <cell r="AC89" t="str">
            <v>３，８９９人</v>
          </cell>
          <cell r="AD89" t="str">
            <v>１１，２７２人</v>
          </cell>
          <cell r="AE89" t="str">
            <v>８，５０３人</v>
          </cell>
          <cell r="AF89" t="str">
            <v>７，０２２人</v>
          </cell>
          <cell r="AG89" t="str">
            <v>５，１２１人</v>
          </cell>
          <cell r="AH89" t="str">
            <v>９，６２２人</v>
          </cell>
        </row>
        <row r="90">
          <cell r="G90" t="str">
            <v>（－５人）</v>
          </cell>
          <cell r="H90" t="str">
            <v>（＋２１人）</v>
          </cell>
          <cell r="I90" t="str">
            <v>（＋１人）</v>
          </cell>
          <cell r="J90" t="str">
            <v>（＋２５人）</v>
          </cell>
          <cell r="K90" t="str">
            <v>（＋１５人）</v>
          </cell>
          <cell r="L90" t="str">
            <v>（－３４人）</v>
          </cell>
          <cell r="M90" t="str">
            <v>（＋２４人）</v>
          </cell>
          <cell r="N90" t="str">
            <v>（＋１５人）</v>
          </cell>
          <cell r="O90" t="str">
            <v>（＋４９人）</v>
          </cell>
          <cell r="P90" t="str">
            <v>（＋１５人）</v>
          </cell>
          <cell r="Q90" t="str">
            <v>（＋９人）</v>
          </cell>
          <cell r="R90" t="str">
            <v>（＋６７人）</v>
          </cell>
          <cell r="S90" t="str">
            <v>（＋７９人）</v>
          </cell>
          <cell r="T90" t="str">
            <v>（＋６９人）</v>
          </cell>
          <cell r="U90" t="str">
            <v>（＋３１人）</v>
          </cell>
          <cell r="V90" t="str">
            <v>（＋５３人）</v>
          </cell>
          <cell r="W90" t="str">
            <v>（－１３人）</v>
          </cell>
          <cell r="X90" t="str">
            <v>（－１１人）</v>
          </cell>
          <cell r="Y90" t="str">
            <v>（＋４人）</v>
          </cell>
          <cell r="Z90" t="str">
            <v>（－４５人）</v>
          </cell>
          <cell r="AA90" t="str">
            <v>（＋２４人）</v>
          </cell>
          <cell r="AB90" t="str">
            <v>（＋４２人）</v>
          </cell>
          <cell r="AC90" t="str">
            <v>（＋８人）</v>
          </cell>
          <cell r="AD90" t="str">
            <v>（＋１５人）</v>
          </cell>
          <cell r="AE90" t="str">
            <v>（＋７０人）</v>
          </cell>
          <cell r="AF90" t="str">
            <v>（－１７人）</v>
          </cell>
          <cell r="AG90" t="str">
            <v>（－１７人）</v>
          </cell>
          <cell r="AH90" t="str">
            <v>（＋１４人）</v>
          </cell>
        </row>
        <row r="91">
          <cell r="G91" t="str">
            <v>５，２５２世帯</v>
          </cell>
          <cell r="H91" t="str">
            <v>３，２７９世帯</v>
          </cell>
          <cell r="I91" t="str">
            <v>３，６４８世帯</v>
          </cell>
          <cell r="J91" t="str">
            <v>３，１３１世帯</v>
          </cell>
          <cell r="K91" t="str">
            <v>４，５１３世帯</v>
          </cell>
          <cell r="L91" t="str">
            <v>２，１３９世帯</v>
          </cell>
          <cell r="M91" t="str">
            <v>３，０８９世帯</v>
          </cell>
          <cell r="N91" t="str">
            <v>３，５９２世帯</v>
          </cell>
          <cell r="O91" t="str">
            <v>４，４２７世帯</v>
          </cell>
          <cell r="P91" t="str">
            <v>２，９７１世帯</v>
          </cell>
          <cell r="Q91" t="str">
            <v>２，１２８世帯</v>
          </cell>
          <cell r="R91" t="str">
            <v>４，３７３世帯</v>
          </cell>
          <cell r="S91" t="str">
            <v>３，２２９世帯</v>
          </cell>
          <cell r="T91" t="str">
            <v>４，３１８世帯</v>
          </cell>
          <cell r="U91" t="str">
            <v>３，３４８世帯</v>
          </cell>
          <cell r="V91" t="str">
            <v>４，６３１世帯</v>
          </cell>
          <cell r="W91" t="str">
            <v>３，５８７世帯</v>
          </cell>
          <cell r="X91" t="str">
            <v>３，１８９世帯</v>
          </cell>
          <cell r="Y91" t="str">
            <v>３，６３８世帯</v>
          </cell>
          <cell r="Z91" t="str">
            <v>３，５９６世帯</v>
          </cell>
          <cell r="AA91" t="str">
            <v>４，４３９世帯</v>
          </cell>
          <cell r="AB91" t="str">
            <v>４，８１９世帯</v>
          </cell>
          <cell r="AC91" t="str">
            <v>１，９０８世帯</v>
          </cell>
          <cell r="AD91" t="str">
            <v>４，８９８世帯</v>
          </cell>
          <cell r="AE91" t="str">
            <v>３，４１３世帯</v>
          </cell>
          <cell r="AF91" t="str">
            <v>２，９３９世帯</v>
          </cell>
          <cell r="AG91" t="str">
            <v>２，１３１世帯</v>
          </cell>
          <cell r="AH91" t="str">
            <v>３，９９９世帯</v>
          </cell>
        </row>
        <row r="92">
          <cell r="G92" t="str">
            <v>１．６７４k㎡</v>
          </cell>
          <cell r="H92" t="str">
            <v>１．０９８k㎡</v>
          </cell>
          <cell r="I92" t="str">
            <v>１．１５０k㎡</v>
          </cell>
          <cell r="J92" t="str">
            <v>１．０４０k㎡</v>
          </cell>
          <cell r="K92" t="str">
            <v>１．４２７k㎡</v>
          </cell>
          <cell r="L92" t="str">
            <v>０．５６１k㎡</v>
          </cell>
          <cell r="M92" t="str">
            <v>１．１１７k㎡</v>
          </cell>
          <cell r="N92" t="str">
            <v>１．１５９k㎡</v>
          </cell>
          <cell r="O92" t="str">
            <v>２．８６５k㎡</v>
          </cell>
          <cell r="P92" t="str">
            <v>１．００４k㎡</v>
          </cell>
          <cell r="Q92" t="str">
            <v>０．６２５k㎡</v>
          </cell>
          <cell r="R92" t="str">
            <v>１．２０２k㎡</v>
          </cell>
          <cell r="S92" t="str">
            <v>１．９７５k㎡</v>
          </cell>
          <cell r="T92" t="str">
            <v>１．４２７k㎡</v>
          </cell>
          <cell r="U92" t="str">
            <v>１．３２３k㎡</v>
          </cell>
          <cell r="V92" t="str">
            <v>１．２１２k㎡</v>
          </cell>
          <cell r="W92" t="str">
            <v>０．９９７k㎡</v>
          </cell>
          <cell r="X92" t="str">
            <v>０．７３０k㎡</v>
          </cell>
          <cell r="Y92" t="str">
            <v>０．７４８k㎡</v>
          </cell>
          <cell r="Z92" t="str">
            <v>１．２２１k㎡</v>
          </cell>
          <cell r="AA92" t="str">
            <v>１．４８１k㎡</v>
          </cell>
          <cell r="AB92" t="str">
            <v>２．０５６k㎡</v>
          </cell>
          <cell r="AC92" t="str">
            <v>０．８２３k㎡</v>
          </cell>
          <cell r="AD92" t="str">
            <v>３．３６０k㎡</v>
          </cell>
          <cell r="AE92" t="str">
            <v>１．４５１k㎡</v>
          </cell>
          <cell r="AF92" t="str">
            <v>２．６７６k㎡</v>
          </cell>
          <cell r="AG92" t="str">
            <v>０．５８７k㎡</v>
          </cell>
          <cell r="AH92" t="str">
            <v>０．９２１k㎡</v>
          </cell>
        </row>
        <row r="93">
          <cell r="G93" t="str">
            <v>（１６７．４ha）</v>
          </cell>
          <cell r="H93" t="str">
            <v>（１０９．８ha）</v>
          </cell>
          <cell r="I93" t="str">
            <v>（１１５．０ha）</v>
          </cell>
          <cell r="J93" t="str">
            <v>（１０４．０ha）</v>
          </cell>
          <cell r="K93" t="str">
            <v>（１４２．７ha）</v>
          </cell>
          <cell r="L93" t="str">
            <v>（５６．１ha）</v>
          </cell>
          <cell r="M93" t="str">
            <v>（１１１．７ha）</v>
          </cell>
          <cell r="N93" t="str">
            <v>（１１５．９ha）</v>
          </cell>
          <cell r="O93" t="str">
            <v>（２８６．５ha）</v>
          </cell>
          <cell r="P93" t="str">
            <v>（１００．４ha）</v>
          </cell>
          <cell r="Q93" t="str">
            <v>（６２．５ha）</v>
          </cell>
          <cell r="R93" t="str">
            <v>（１２０．２ha）</v>
          </cell>
          <cell r="S93" t="str">
            <v>（１９７．５ha）</v>
          </cell>
          <cell r="T93" t="str">
            <v>（１４２．７ha）</v>
          </cell>
          <cell r="U93" t="str">
            <v>（１３２．３ha）</v>
          </cell>
          <cell r="V93" t="str">
            <v>（１２１．２ha）</v>
          </cell>
          <cell r="W93" t="str">
            <v>（９９．７ha）</v>
          </cell>
          <cell r="X93" t="str">
            <v>（７３．０ha）</v>
          </cell>
          <cell r="Y93" t="str">
            <v>（７４．８ha）</v>
          </cell>
          <cell r="Z93" t="str">
            <v>（１２２．１ha）</v>
          </cell>
          <cell r="AA93" t="str">
            <v>（１４８．１ha）</v>
          </cell>
          <cell r="AB93" t="str">
            <v>（２０５．６ha）</v>
          </cell>
          <cell r="AC93" t="str">
            <v>（８２．３ha）</v>
          </cell>
          <cell r="AD93" t="str">
            <v>（３３６．０ha）</v>
          </cell>
          <cell r="AE93" t="str">
            <v>（１４５．１ha）</v>
          </cell>
          <cell r="AF93" t="str">
            <v>（２６７．６ha）</v>
          </cell>
          <cell r="AG93" t="str">
            <v>（５８．７ha）</v>
          </cell>
          <cell r="AH93" t="str">
            <v>（９２．１ha）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view="pageBreakPreview" zoomScale="55" zoomScaleNormal="55" zoomScaleSheetLayoutView="55" workbookViewId="0" topLeftCell="A1">
      <selection activeCell="K14" sqref="K14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0" width="7.8515625" style="2" customWidth="1"/>
    <col min="11" max="11" width="9.57421875" style="2" customWidth="1"/>
    <col min="12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48</v>
      </c>
      <c r="C1" s="80"/>
      <c r="D1" s="80"/>
      <c r="E1" s="80"/>
      <c r="F1" s="80"/>
      <c r="H1" s="96" t="s">
        <v>32</v>
      </c>
      <c r="I1" s="97"/>
      <c r="J1" s="98" t="str">
        <f>CONCATENATE('[1]緑区'!$G$89,CHAR(10),'[1]緑区'!$G$90)</f>
        <v>１１，６４４人
（－５人）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'[1]緑区'!$G$91</f>
        <v>５，２５２世帯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'[1]緑区'!$G$92&amp;'[1]緑区'!$G$93</f>
        <v>１．６７４k㎡（１６７．４ha）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9" t="s">
        <v>36</v>
      </c>
      <c r="I10" s="9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69.6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2.1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1.7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13.9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23.8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1.7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36.3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56.8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11.7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10.5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63.7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72.2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1.46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0.77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0.26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9" t="s">
        <v>36</v>
      </c>
      <c r="I30" s="9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7.9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3.61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1.28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6.1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53.68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0.34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0.17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1.37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45.4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4.43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36.43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7.84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5.81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10.23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39.68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H1:I1"/>
    <mergeCell ref="J1:L1"/>
    <mergeCell ref="H2:I2"/>
    <mergeCell ref="J2:L2"/>
    <mergeCell ref="H3:I3"/>
    <mergeCell ref="J3:L3"/>
    <mergeCell ref="D4:L7"/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:F1"/>
    <mergeCell ref="B11:B25"/>
    <mergeCell ref="B29:B30"/>
    <mergeCell ref="D29:D30"/>
    <mergeCell ref="E29:E30"/>
    <mergeCell ref="F29:F30"/>
    <mergeCell ref="G29:G3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8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55" workbookViewId="0" topLeftCell="A25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67</v>
      </c>
      <c r="C1" s="80"/>
      <c r="D1" s="80"/>
      <c r="E1" s="80"/>
      <c r="F1" s="80"/>
      <c r="H1" s="96" t="s">
        <v>32</v>
      </c>
      <c r="I1" s="97"/>
      <c r="J1" s="98" t="str">
        <f>CONCATENATE('[1]緑区'!$P$89,CHAR(10),'[1]緑区'!$P$90)</f>
        <v>７，８４１人
（＋１５人）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'[1]緑区'!$P$91</f>
        <v>２，９７１世帯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'[1]緑区'!$P$92&amp;'[1]緑区'!$P$93</f>
        <v>１．００４k㎡（１００．４ha）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78.1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1.2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1.6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17.4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15.3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1.2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19.4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75.2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5.1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9.9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69.5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70.5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0.26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5.61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2.81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0.22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6.25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33.67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0.13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0.13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5.09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27.5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5.04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40.37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0.17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7.5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11.98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39.98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2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66</v>
      </c>
      <c r="C1" s="80"/>
      <c r="D1" s="80"/>
      <c r="E1" s="80"/>
      <c r="F1" s="80"/>
      <c r="H1" s="96" t="s">
        <v>32</v>
      </c>
      <c r="I1" s="97"/>
      <c r="J1" s="98" t="str">
        <f>CONCATENATE('[1]緑区'!$Q$89,CHAR(10),'[1]緑区'!$Q$90)</f>
        <v>５，１３８人
（＋９人）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'[1]緑区'!$Q$91</f>
        <v>２，１２８世帯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'[1]緑区'!$Q$92&amp;'[1]緑区'!$Q$93</f>
        <v>０．６２５k㎡（６２．５ha）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82.2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1.7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2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12.6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23.2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23.8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69.2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8.6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14.6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67.5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66.3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0.19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0.39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0.19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5.45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2.53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2.01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6.23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33.48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0.19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0.19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8.08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52.4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7.2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45.28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3.71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14.77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36.24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70" workbookViewId="0" topLeftCell="A22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65</v>
      </c>
      <c r="C1" s="80"/>
      <c r="D1" s="80"/>
      <c r="E1" s="80"/>
      <c r="F1" s="80"/>
      <c r="H1" s="96" t="s">
        <v>32</v>
      </c>
      <c r="I1" s="97"/>
      <c r="J1" s="98" t="str">
        <f>CONCATENATE('[1]緑区'!$R$89,CHAR(10),'[1]緑区'!$R$90)</f>
        <v>１１，７９９人
（＋６７人）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'[1]緑区'!$R$91</f>
        <v>４，３７３世帯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'[1]緑区'!$R$92&amp;'[1]緑区'!$R$93</f>
        <v>１．２０２k㎡（１２０．２ha）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98.2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1.4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21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13.3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21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72.5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5.1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8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72.5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77.9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0.51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0.25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0.25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1.86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0.85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1.78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1.61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23.39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0.08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6.99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12.8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5.11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52.15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0.35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2.97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15.48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29.04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2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64</v>
      </c>
      <c r="C1" s="80"/>
      <c r="D1" s="80"/>
      <c r="E1" s="80"/>
      <c r="F1" s="80"/>
      <c r="H1" s="96" t="s">
        <v>32</v>
      </c>
      <c r="I1" s="97"/>
      <c r="J1" s="98" t="str">
        <f>CONCATENATE('[1]緑区'!$S$89,CHAR(10),'[1]緑区'!$S$90)</f>
        <v>８，３２２人
（＋７９人）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'[1]緑区'!$S$91</f>
        <v>３，２２９世帯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'[1]緑区'!$S$92&amp;'[1]緑区'!$S$93</f>
        <v>１．９７５k㎡（１９７．５ha）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42.1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2.9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1.7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17.1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16.7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21.8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71.8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4.6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10.1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63.5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47.5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1.92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1.2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0.6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12.26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2.52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0.06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5.17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39.89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0.24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8.75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26.7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6.98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24.28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0.37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9.68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33.61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32.06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2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63</v>
      </c>
      <c r="C1" s="80"/>
      <c r="D1" s="80"/>
      <c r="E1" s="80"/>
      <c r="F1" s="80"/>
      <c r="H1" s="96" t="s">
        <v>32</v>
      </c>
      <c r="I1" s="97"/>
      <c r="J1" s="98" t="str">
        <f>CONCATENATE('[1]緑区'!$T$89,CHAR(10),'[1]緑区'!$T$90)</f>
        <v>１１，７０６人
（＋６９人）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'[1]緑区'!$T$91</f>
        <v>４，３１８世帯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'[1]緑区'!$T$92&amp;'[1]緑区'!$T$93</f>
        <v>１．４２７k㎡（１４２．７ha）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82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1.7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1.9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19.7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16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0.9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19.6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74.9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4.8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9.8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63.3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76.5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0.34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0.26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3.59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1.71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0.32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2.22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24.52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0.26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0.09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4.29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17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9.26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41.15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0.08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3.04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22.14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33.59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2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62</v>
      </c>
      <c r="C1" s="80"/>
      <c r="D1" s="80"/>
      <c r="E1" s="80"/>
      <c r="F1" s="80"/>
      <c r="H1" s="96" t="s">
        <v>32</v>
      </c>
      <c r="I1" s="97"/>
      <c r="J1" s="98" t="str">
        <f>CONCATENATE('[1]緑区'!$U$89,CHAR(10),'[1]緑区'!$U$90)</f>
        <v>８，９８４人
（＋３１人）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'[1]緑区'!$U$91</f>
        <v>３，３４８世帯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'[1]緑区'!$U$92&amp;'[1]緑区'!$U$93</f>
        <v>１．３２３k㎡（１３２．３ha）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67.9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1.7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1.3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19.6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18.1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0.9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20.5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73.3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6.1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11.9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74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82.5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1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0.33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0.33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4.34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1.22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1.94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1.34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29.61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0.22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0.11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2.56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19.9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3.72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49.36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0.3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3.58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19.13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27.63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="60" zoomScaleNormal="85" workbookViewId="0" topLeftCell="A19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61</v>
      </c>
      <c r="C1" s="80"/>
      <c r="D1" s="80"/>
      <c r="E1" s="80"/>
      <c r="F1" s="80"/>
      <c r="H1" s="96" t="s">
        <v>32</v>
      </c>
      <c r="I1" s="97"/>
      <c r="J1" s="98" t="str">
        <f>CONCATENATE('[1]緑区'!$V$89,CHAR(10),'[1]緑区'!$V$90)</f>
        <v>１１，５４８人
（＋５３人）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'[1]緑区'!$V$91</f>
        <v>４，６３１世帯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'[1]緑区'!$V$92&amp;'[1]緑区'!$V$93</f>
        <v>１．２１２k㎡（１２１．２ha）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95.3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2.3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1.8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16.3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21.7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2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27.7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66.2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9.1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11.4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64.7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82.3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0">
        <v>0.52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0">
        <v>0.43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60">
        <v>0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58">
        <v>4.24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60">
        <v>1.99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60">
        <v>2.28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60">
        <v>1.3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60">
        <v>40.53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60">
        <v>0.52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72">
        <v>0.09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60">
        <v>1.38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60">
        <v>21.8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60">
        <v>3.83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60">
        <v>50.81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60">
        <v>0.57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60">
        <v>4.16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60">
        <v>15.03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60">
        <v>29.43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>
      <c r="F46" s="73"/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5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60</v>
      </c>
      <c r="C1" s="80"/>
      <c r="D1" s="80"/>
      <c r="E1" s="80"/>
      <c r="F1" s="80"/>
      <c r="H1" s="96" t="s">
        <v>32</v>
      </c>
      <c r="I1" s="97"/>
      <c r="J1" s="98" t="str">
        <f>CONCATENATE('[1]緑区'!$W$89,CHAR(10),'[1]緑区'!$W$90)</f>
        <v>８，１９２人
（－１３人）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'[1]緑区'!$W$91</f>
        <v>３，５８７世帯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'[1]緑区'!$W$92&amp;'[1]緑区'!$W$93</f>
        <v>０．９９７k㎡（９９．７ha）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82.2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1.4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1.7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13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24.6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1.7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31.5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62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10.3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12.8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68.5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88.8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0.61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0.24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0.12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3.3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0.98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2.65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2.2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43.09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0.37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3.8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30.3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3.36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47.25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0.13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3.23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22.77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26.61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5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59</v>
      </c>
      <c r="C1" s="80"/>
      <c r="D1" s="80"/>
      <c r="E1" s="80"/>
      <c r="F1" s="80"/>
      <c r="H1" s="96" t="s">
        <v>32</v>
      </c>
      <c r="I1" s="97"/>
      <c r="J1" s="98" t="str">
        <f>CONCATENATE('[1]緑区'!$X$89,CHAR(10),'[1]緑区'!$X$90)</f>
        <v>７，１２５人
（－１１人）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'[1]緑区'!$X$91</f>
        <v>３，１８９世帯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'[1]緑区'!$X$92&amp;'[1]緑区'!$X$93</f>
        <v>０．７３０k㎡（７３．０ha）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97.6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1.6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1.3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13.1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26.8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1.7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32.6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62.6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15.1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14.3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49.9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83.8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0.84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0.14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0.42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3.09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0.7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1.97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2.25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49.82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1.54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0.14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3.92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31.5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4.01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49.38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0.25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6.73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10.33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33.32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19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58</v>
      </c>
      <c r="C1" s="80"/>
      <c r="D1" s="80"/>
      <c r="E1" s="80"/>
      <c r="F1" s="80"/>
      <c r="H1" s="96" t="s">
        <v>32</v>
      </c>
      <c r="I1" s="97"/>
      <c r="J1" s="98" t="str">
        <f>CONCATENATE('[1]緑区'!$Y$89,CHAR(10),'[1]緑区'!$Y$90)</f>
        <v>８，６１０人
（＋４人）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'[1]緑区'!$Y$91</f>
        <v>３，６３８世帯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'[1]緑区'!$Y$92&amp;'[1]緑区'!$Y$93</f>
        <v>０．７４８k㎡（７４．８ha）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115.1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1.1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1.7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13.7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26.9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2.8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24.9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69.8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12.2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16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58.8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89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0.35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0.46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0.12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5.57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1.05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0.08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1.51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35.42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0.12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4.94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33.4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4.76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47.78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3.78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8.38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12.87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27.18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4">
      <selection activeCell="K14" sqref="K14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0" width="7.8515625" style="2" customWidth="1"/>
    <col min="11" max="11" width="8.421875" style="2" customWidth="1"/>
    <col min="12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75</v>
      </c>
      <c r="C1" s="80"/>
      <c r="D1" s="80"/>
      <c r="E1" s="80"/>
      <c r="F1" s="80"/>
      <c r="H1" s="96" t="s">
        <v>32</v>
      </c>
      <c r="I1" s="97"/>
      <c r="J1" s="98" t="str">
        <f>CONCATENATE('[1]緑区'!$H$89,CHAR(10),'[1]緑区'!$H$90)</f>
        <v>８，０８９人
（＋２１人）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'[1]緑区'!$H$91</f>
        <v>３，２７９世帯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'[1]緑区'!$H$92&amp;'[1]緑区'!$H$93</f>
        <v>１．０９８k㎡（１０９．８ha）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73.7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1.7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1.3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14.5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22.5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1.3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23.4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68.2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8.6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13.6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63.3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73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0.49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0.62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0.74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6.18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2.84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1.21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5.07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40.3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0.62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0.12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3.89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23.7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5.97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40.77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0.65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5.54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16.13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36.91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9" r:id="rId1"/>
  <rowBreaks count="1" manualBreakCount="1">
    <brk id="2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19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57</v>
      </c>
      <c r="C1" s="80"/>
      <c r="D1" s="80"/>
      <c r="E1" s="80"/>
      <c r="F1" s="80"/>
      <c r="H1" s="96" t="s">
        <v>32</v>
      </c>
      <c r="I1" s="97"/>
      <c r="J1" s="98" t="str">
        <f>CONCATENATE('[1]緑区'!$Z$89,CHAR(10),'[1]緑区'!$Z$90)</f>
        <v>８，５１２人
（－４５人）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'[1]緑区'!$Z$91</f>
        <v>３，５９６世帯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'[1]緑区'!$Z$92&amp;'[1]緑区'!$Z$93</f>
        <v>１．２２１k㎡（１２２．１ha）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69.7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1.6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1.7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12.6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30.3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0.7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25.5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67.8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12.7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18.9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78.3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82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1.17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0.82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0.12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6.58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2.94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3.89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3.41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45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0.7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8.05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26.2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4.41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54.32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0.02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3.97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10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31.69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19">
      <selection activeCell="D28" sqref="D28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56</v>
      </c>
      <c r="C1" s="80"/>
      <c r="D1" s="80"/>
      <c r="E1" s="80"/>
      <c r="F1" s="80"/>
      <c r="H1" s="96" t="s">
        <v>32</v>
      </c>
      <c r="I1" s="97"/>
      <c r="J1" s="98" t="str">
        <f>CONCATENATE('[1]緑区'!$AA$89,CHAR(10),'[1]緑区'!$AA$90)</f>
        <v>１１，３２１人
（＋２４人）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'[1]緑区'!$AA$91</f>
        <v>４，４３９世帯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'[1]緑区'!$AA$92&amp;'[1]緑区'!$AA$93</f>
        <v>１．４８１k㎡（１４８．１ha）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76.4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1.2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1.5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15.4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21.1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1.8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21.6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70.8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8.4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11.3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76.4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87.9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0.35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0.44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0.44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2.56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1.24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1.32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4.86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35.95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0.18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0.18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2.11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17.7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9.57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43.92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1.63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2.71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17.35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34.39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3">
      <selection activeCell="K39" sqref="K39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55</v>
      </c>
      <c r="C1" s="80"/>
      <c r="D1" s="80"/>
      <c r="E1" s="80"/>
      <c r="F1" s="80"/>
      <c r="H1" s="96" t="s">
        <v>32</v>
      </c>
      <c r="I1" s="97"/>
      <c r="J1" s="98" t="str">
        <f>CONCATENATE('[1]緑区'!$AB$89,CHAR(10),'[1]緑区'!$AB$90)</f>
        <v>１２，７６９人
（＋４２人）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'[1]緑区'!$AB$91</f>
        <v>４，８１９世帯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'[1]緑区'!$AB$92&amp;'[1]緑区'!$AB$93</f>
        <v>２．０５６k㎡（２０５．６ha）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62.1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1.4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1.4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22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16.7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1.7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25.7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66.8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5.5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9.4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69.8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81.9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0.7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0.47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0.7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5.95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1.88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0.13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3.68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32.03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0.08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0.16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3.79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18.5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3.28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40.23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2.93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4.92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21.33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30.59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5">
      <selection activeCell="K39" sqref="K39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54</v>
      </c>
      <c r="C1" s="80"/>
      <c r="D1" s="80"/>
      <c r="E1" s="80"/>
      <c r="F1" s="80"/>
      <c r="H1" s="96" t="s">
        <v>32</v>
      </c>
      <c r="I1" s="97"/>
      <c r="J1" s="98" t="str">
        <f>CONCATENATE('[1]緑区'!$AC$89,CHAR(10),'[1]緑区'!$AC$90)</f>
        <v>３，８９９人
（＋８人）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'[1]緑区'!$AC$91</f>
        <v>１，９０８世帯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'[1]緑区'!$AC$92&amp;'[1]緑区'!$AC$93</f>
        <v>０．８２３k㎡（８２．３ha）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47.4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1.7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1.4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14.5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25.9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13.9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33.4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62.6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15.3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12.9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14.7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86.3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0.26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0.26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12.57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3.59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6.16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59.5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0.77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0.77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2.65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27.9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2.08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18.06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27.58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10.21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13.2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30.96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M46"/>
  <sheetViews>
    <sheetView showGridLines="0" view="pageBreakPreview" zoomScale="60" zoomScaleNormal="85" workbookViewId="0" topLeftCell="A20">
      <selection activeCell="K39" sqref="K39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53</v>
      </c>
      <c r="C1" s="80"/>
      <c r="D1" s="80"/>
      <c r="E1" s="80"/>
      <c r="F1" s="80"/>
      <c r="H1" s="96" t="s">
        <v>32</v>
      </c>
      <c r="I1" s="97"/>
      <c r="J1" s="98" t="str">
        <f>CONCATENATE('[1]緑区'!$AD$89,CHAR(10),'[1]緑区'!$AD$90)</f>
        <v>１１，２７２人
（＋１５人）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'[1]緑区'!$AD$91</f>
        <v>４，８９８世帯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'[1]緑区'!$AD$92&amp;'[1]緑区'!$AD$93</f>
        <v>３．３６０k㎡（３３６．０ha）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33.5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5.3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2.8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14.5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21.3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2.8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35.1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62.6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7.7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9.4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63.9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86.3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0">
        <v>0.27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5.5" customHeight="1">
      <c r="A24" s="37"/>
      <c r="B24" s="77"/>
      <c r="C24" s="34">
        <v>14</v>
      </c>
      <c r="D24" s="33" t="s">
        <v>3</v>
      </c>
      <c r="E24" s="43" t="s">
        <v>15</v>
      </c>
      <c r="F24" s="60">
        <v>0.09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60">
        <v>1.95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9.14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3.19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0.69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10.29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48.7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8">
        <v>0.35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0.71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46">
        <v>3.39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48">
        <v>46.9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3.01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22.89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8">
        <v>11.36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5.32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27.94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48">
        <v>32.5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>
      <c r="F46" s="73"/>
    </row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2">
      <selection activeCell="K39" sqref="K39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52</v>
      </c>
      <c r="C1" s="80"/>
      <c r="D1" s="80"/>
      <c r="E1" s="80"/>
      <c r="F1" s="80"/>
      <c r="H1" s="96" t="s">
        <v>32</v>
      </c>
      <c r="I1" s="97"/>
      <c r="J1" s="98" t="str">
        <f>CONCATENATE('[1]緑区'!$AE$89,CHAR(10),'[1]緑区'!$AE$90)</f>
        <v>８，５０３人
（＋７０人）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'[1]緑区'!$AE$91</f>
        <v>３，４１３世帯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'[1]緑区'!$AE$92&amp;'[1]緑区'!$AE$93</f>
        <v>１．４５１k㎡（１４５．１ha）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58.6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2.1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1.8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14.5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16.7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5.9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25.5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62.6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7.7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8.7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42.9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86.3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0">
        <v>0.94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6.25" customHeight="1">
      <c r="A24" s="37"/>
      <c r="B24" s="77"/>
      <c r="C24" s="34">
        <v>14</v>
      </c>
      <c r="D24" s="33" t="s">
        <v>3</v>
      </c>
      <c r="E24" s="43" t="s">
        <v>15</v>
      </c>
      <c r="F24" s="60">
        <v>0.59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60">
        <v>0.47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19.05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3.53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0.18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6.12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73.62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8">
        <v>0.82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0.47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46">
        <v>2.08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48">
        <v>19.5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1.25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19.15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8">
        <v>3.51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8.17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22.52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74">
        <v>46.66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0">
      <selection activeCell="K39" sqref="K39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51</v>
      </c>
      <c r="C1" s="80"/>
      <c r="D1" s="80"/>
      <c r="E1" s="80"/>
      <c r="F1" s="80"/>
      <c r="H1" s="96" t="s">
        <v>32</v>
      </c>
      <c r="I1" s="97"/>
      <c r="J1" s="98" t="str">
        <f>CONCATENATE('[1]緑区'!$AF$89,CHAR(10),'[1]緑区'!$AF$90)</f>
        <v>７，０２２人
（－１７人）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'[1]緑区'!$AF$91</f>
        <v>２，９３９世帯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'[1]緑区'!$AF$92&amp;'[1]緑区'!$AF$93</f>
        <v>２．６７６k㎡（２６７．６ha）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26.2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2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1.1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11.7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27.1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2.4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31.5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59.8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8.5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11.4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67.2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68.8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1.42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0.43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0.57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7.12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2.85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0.11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4.56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55.4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0.28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3.67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53.9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39.34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18.83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4.12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3.22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14.24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59.59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0">
      <selection activeCell="K39" sqref="K39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50</v>
      </c>
      <c r="C1" s="80"/>
      <c r="D1" s="80"/>
      <c r="E1" s="80"/>
      <c r="F1" s="80"/>
      <c r="H1" s="96" t="s">
        <v>32</v>
      </c>
      <c r="I1" s="97"/>
      <c r="J1" s="98" t="str">
        <f>CONCATENATE('[1]緑区'!$AG$89,CHAR(10),'[1]緑区'!$AG$90)</f>
        <v>５，１２１人
（－１７人）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'[1]緑区'!$AG$91</f>
        <v>２，１３１世帯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'[1]緑区'!$AG$92&amp;'[1]緑区'!$AG$93</f>
        <v>０．５８７k㎡（５８．７ha）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87.2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2.4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1.8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12.9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26.4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1.4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23.8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69.6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9.8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15.4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71.8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71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0.39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6.2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0.39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0.59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5.47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2.34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3.05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5.27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42.77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0.2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0.2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2.71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41.3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2.16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45.96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0.07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4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15.2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34.77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1">
      <selection activeCell="K39" sqref="K39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49</v>
      </c>
      <c r="C1" s="80"/>
      <c r="D1" s="80"/>
      <c r="E1" s="80"/>
      <c r="F1" s="80"/>
      <c r="H1" s="96" t="s">
        <v>32</v>
      </c>
      <c r="I1" s="97"/>
      <c r="J1" s="98" t="str">
        <f>CONCATENATE('[1]緑区'!$AH$89,CHAR(10),'[1]緑区'!$AH$90)</f>
        <v>９，６２２人
（＋１４人）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'[1]緑区'!$AH$91</f>
        <v>３，９９９世帯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'[1]緑区'!$AH$92&amp;'[1]緑区'!$AH$93</f>
        <v>０．９２１k㎡（９２．１ha）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104.5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1.3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1.8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14.1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25.1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1.6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22.4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71.3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9.6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15.2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63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80.6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0.83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0.52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0.42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4.47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1.66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3.04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1.66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39.8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0.62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0.21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2.32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24.8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2.7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55.41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3.34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10.61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30.64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16">
      <selection activeCell="K14" sqref="K14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0" width="7.8515625" style="2" customWidth="1"/>
    <col min="11" max="11" width="8.00390625" style="2" customWidth="1"/>
    <col min="12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74</v>
      </c>
      <c r="C1" s="80"/>
      <c r="D1" s="80"/>
      <c r="E1" s="80"/>
      <c r="F1" s="80"/>
      <c r="H1" s="96" t="s">
        <v>32</v>
      </c>
      <c r="I1" s="97"/>
      <c r="J1" s="98" t="str">
        <f>CONCATENATE('[1]緑区'!$I$89,CHAR(10),'[1]緑区'!$I$90)</f>
        <v>９，１６３人
（＋１人）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'[1]緑区'!$I$91</f>
        <v>３，６４８世帯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'[1]緑区'!$I$92&amp;'[1]緑区'!$I$93</f>
        <v>１．１５０k㎡（１１５．０ha）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79.7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1.2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1.3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15.2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22.8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1.2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21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73.4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9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14.1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71.7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76.7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1.31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0.44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0.22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5.24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1.64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1.27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4.04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51.07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0.55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0.11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7.15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25.2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10.63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43.9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0.23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4.92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9.95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41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9" r:id="rId1"/>
  <rowBreaks count="1" manualBreakCount="1">
    <brk id="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70" workbookViewId="0" topLeftCell="A1">
      <selection activeCell="K14" sqref="K14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0" width="7.8515625" style="2" customWidth="1"/>
    <col min="11" max="11" width="8.57421875" style="2" customWidth="1"/>
    <col min="12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73</v>
      </c>
      <c r="C1" s="80"/>
      <c r="D1" s="80"/>
      <c r="E1" s="80"/>
      <c r="F1" s="80"/>
      <c r="H1" s="96" t="s">
        <v>32</v>
      </c>
      <c r="I1" s="97"/>
      <c r="J1" s="98" t="str">
        <f>CONCATENATE('[1]緑区'!$J$89,CHAR(10),'[1]緑区'!$J$90)</f>
        <v>８，０７０人
（＋２５人）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'[1]緑区'!$J$91</f>
        <v>３，１３１世帯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'[1]緑区'!$J$92&amp;'[1]緑区'!$J$93</f>
        <v>１．０４０k㎡（１０４．０ha）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77.6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1.9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2.1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14.9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18.9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1.3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16.3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77.2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6.2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13.4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71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79.5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0.87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0.74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0.25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5.82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2.6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1.54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1.98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34.08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0.25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0.12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7.55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28.8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10.14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46.36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0.03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6.27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10.95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36.39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9" r:id="rId1"/>
  <rowBreaks count="1" manualBreakCount="1">
    <brk id="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70" workbookViewId="0" topLeftCell="A25">
      <selection activeCell="K35" sqref="K35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0" width="7.8515625" style="2" customWidth="1"/>
    <col min="11" max="11" width="8.7109375" style="2" customWidth="1"/>
    <col min="12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72</v>
      </c>
      <c r="C1" s="80"/>
      <c r="D1" s="80"/>
      <c r="E1" s="80"/>
      <c r="F1" s="80"/>
      <c r="H1" s="96" t="s">
        <v>32</v>
      </c>
      <c r="I1" s="97"/>
      <c r="J1" s="98" t="str">
        <f>CONCATENATE('[1]緑区'!$K$89,CHAR(10),'[1]緑区'!$K$90)</f>
        <v>１０，５９７人
（＋１５人）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'[1]緑区'!$K$91</f>
        <v>４，５１３世帯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'[1]緑区'!$K$92&amp;'[1]緑区'!$K$93</f>
        <v>１．４２７k㎡（１４２．７ha）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74.3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1.5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1.6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13.7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24.3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2.7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28.3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65.3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11.1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12.6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70.4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71.9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0.47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0.47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0.09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6.7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2.55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0.74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3.11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36.14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0.19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4.15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21.7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4.74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33.5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11.9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6.11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19.2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29.29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8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7">
      <selection activeCell="K35" sqref="K35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71</v>
      </c>
      <c r="C1" s="80"/>
      <c r="D1" s="80"/>
      <c r="E1" s="80"/>
      <c r="F1" s="80"/>
      <c r="H1" s="96" t="s">
        <v>32</v>
      </c>
      <c r="I1" s="97"/>
      <c r="J1" s="98" t="str">
        <f>CONCATENATE('[1]緑区'!$L$89,CHAR(10),'[1]緑区'!$L$90)</f>
        <v>４，５７９人
（－３４人）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'[1]緑区'!$L$91</f>
        <v>２，１３９世帯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'[1]緑区'!$L$92&amp;'[1]緑区'!$L$93</f>
        <v>０．５６１k㎡（５６．１ha）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81.6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3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2.4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11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32.3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10.2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35.3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58.6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17.2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13.8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33.9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92.7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0.66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0.66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0.22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17.03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3.28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0.04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3.49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78.62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0.87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0.22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3.73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73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3.74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27.04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11.12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10.09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15.54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36.2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5">
      <selection activeCell="K35" sqref="K35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70</v>
      </c>
      <c r="C1" s="80"/>
      <c r="D1" s="80"/>
      <c r="E1" s="80"/>
      <c r="F1" s="80"/>
      <c r="H1" s="96" t="s">
        <v>32</v>
      </c>
      <c r="I1" s="97"/>
      <c r="J1" s="98" t="str">
        <f>CONCATENATE('[1]緑区'!$M$89,CHAR(10),'[1]緑区'!$M$90)</f>
        <v>７，１５５人
（＋２４人）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'[1]緑区'!$M$91</f>
        <v>３，０８９世帯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'[1]緑区'!$M$92&amp;'[1]緑区'!$M$93</f>
        <v>１．１１７k㎡（１１１．７ha）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64.1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1.4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1.6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12.9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22.5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2.3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29.7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62.7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8.7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11.4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63.8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75.9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0.7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0.28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0.7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7.55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2.94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0.6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6.29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36.34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0.14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0.81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28.9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2.34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31.11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12.08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7.14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16.37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33.29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19">
      <selection activeCell="K35" sqref="K35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69</v>
      </c>
      <c r="C1" s="80"/>
      <c r="D1" s="80"/>
      <c r="E1" s="80"/>
      <c r="F1" s="80"/>
      <c r="H1" s="96" t="s">
        <v>32</v>
      </c>
      <c r="I1" s="97"/>
      <c r="J1" s="98" t="str">
        <f>CONCATENATE('[1]緑区'!$N$89,CHAR(10),'[1]緑区'!$N$90)</f>
        <v>８，５７６人
（＋１５人）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'[1]緑区'!$N$91</f>
        <v>３，５９２世帯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'[1]緑区'!$N$92&amp;'[1]緑区'!$N$93</f>
        <v>１．１５９k㎡（１１５．９ha）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74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1.5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1.7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13.6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23.1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1.5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27.5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65.4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8.9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12.3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67.6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72.2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0.23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.75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0.35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0.35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5.36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2.92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0.65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3.15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38.01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0.7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2.04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33.7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12.93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37.96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5.67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3.68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10.9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41.8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="60" zoomScaleNormal="85" workbookViewId="0" topLeftCell="A22">
      <selection activeCell="K35" sqref="K35"/>
    </sheetView>
  </sheetViews>
  <sheetFormatPr defaultColWidth="9.140625" defaultRowHeight="15"/>
  <cols>
    <col min="1" max="1" width="0.71875" style="22" customWidth="1"/>
    <col min="2" max="2" width="5.28125" style="1" customWidth="1"/>
    <col min="3" max="3" width="3.57421875" style="4" customWidth="1"/>
    <col min="4" max="4" width="22.00390625" style="3" customWidth="1"/>
    <col min="5" max="5" width="7.00390625" style="3" customWidth="1"/>
    <col min="6" max="12" width="7.8515625" style="2" customWidth="1"/>
    <col min="13" max="13" width="9.00390625" style="1" customWidth="1"/>
    <col min="14" max="16384" width="9.00390625" style="1" customWidth="1"/>
  </cols>
  <sheetData>
    <row r="1" spans="2:12" ht="51.75" customHeight="1">
      <c r="B1" s="80" t="s">
        <v>68</v>
      </c>
      <c r="C1" s="80"/>
      <c r="D1" s="80"/>
      <c r="E1" s="80"/>
      <c r="F1" s="80"/>
      <c r="H1" s="96" t="s">
        <v>32</v>
      </c>
      <c r="I1" s="97"/>
      <c r="J1" s="98" t="str">
        <f>CONCATENATE('[1]緑区'!$O$89,CHAR(10),'[1]緑区'!$O$90)</f>
        <v>１１，３８１人
（＋４９人）</v>
      </c>
      <c r="K1" s="98"/>
      <c r="L1" s="98"/>
    </row>
    <row r="2" spans="4:12" ht="25.5" customHeight="1">
      <c r="D2" s="23"/>
      <c r="H2" s="96" t="s">
        <v>33</v>
      </c>
      <c r="I2" s="97"/>
      <c r="J2" s="99" t="str">
        <f>'[1]緑区'!$O$91</f>
        <v>４，４２７世帯</v>
      </c>
      <c r="K2" s="99"/>
      <c r="L2" s="99"/>
    </row>
    <row r="3" spans="4:12" ht="25.5" customHeight="1">
      <c r="D3" s="26"/>
      <c r="E3" s="25"/>
      <c r="H3" s="100" t="s">
        <v>34</v>
      </c>
      <c r="I3" s="101"/>
      <c r="J3" s="99" t="str">
        <f>'[1]緑区'!$O$92&amp;'[1]緑区'!$O$93</f>
        <v>２．８６５k㎡（２８６．５ha）</v>
      </c>
      <c r="K3" s="99"/>
      <c r="L3" s="99"/>
    </row>
    <row r="4" spans="4:12" ht="9" customHeight="1">
      <c r="D4" s="89" t="s">
        <v>80</v>
      </c>
      <c r="E4" s="90"/>
      <c r="F4" s="90"/>
      <c r="G4" s="90"/>
      <c r="H4" s="90"/>
      <c r="I4" s="90"/>
      <c r="J4" s="90"/>
      <c r="K4" s="90"/>
      <c r="L4" s="90"/>
    </row>
    <row r="5" spans="4:12" ht="9" customHeight="1">
      <c r="D5" s="90"/>
      <c r="E5" s="90"/>
      <c r="F5" s="90"/>
      <c r="G5" s="90"/>
      <c r="H5" s="90"/>
      <c r="I5" s="90"/>
      <c r="J5" s="90"/>
      <c r="K5" s="90"/>
      <c r="L5" s="90"/>
    </row>
    <row r="6" spans="4:12" ht="9" customHeight="1">
      <c r="D6" s="90"/>
      <c r="E6" s="90"/>
      <c r="F6" s="90"/>
      <c r="G6" s="90"/>
      <c r="H6" s="90"/>
      <c r="I6" s="90"/>
      <c r="J6" s="90"/>
      <c r="K6" s="90"/>
      <c r="L6" s="90"/>
    </row>
    <row r="7" spans="4:12" ht="9" customHeight="1">
      <c r="D7" s="90"/>
      <c r="E7" s="90"/>
      <c r="F7" s="90"/>
      <c r="G7" s="90"/>
      <c r="H7" s="90"/>
      <c r="I7" s="90"/>
      <c r="J7" s="90"/>
      <c r="K7" s="90"/>
      <c r="L7" s="90"/>
    </row>
    <row r="8" ht="9" customHeight="1" thickBot="1"/>
    <row r="9" spans="2:12" ht="16.5" customHeight="1" thickTop="1">
      <c r="B9" s="81" t="s">
        <v>19</v>
      </c>
      <c r="C9" s="91" t="s">
        <v>1</v>
      </c>
      <c r="D9" s="92"/>
      <c r="E9" s="95" t="s">
        <v>12</v>
      </c>
      <c r="F9" s="95" t="s">
        <v>43</v>
      </c>
      <c r="G9" s="75" t="s">
        <v>44</v>
      </c>
      <c r="H9" s="5"/>
      <c r="I9" s="6"/>
      <c r="J9" s="75" t="s">
        <v>35</v>
      </c>
      <c r="K9" s="7"/>
      <c r="L9" s="8"/>
    </row>
    <row r="10" spans="2:12" ht="16.5" customHeight="1" thickBot="1">
      <c r="B10" s="82"/>
      <c r="C10" s="93"/>
      <c r="D10" s="94"/>
      <c r="E10" s="88"/>
      <c r="F10" s="88"/>
      <c r="G10" s="88"/>
      <c r="H10" s="24" t="s">
        <v>36</v>
      </c>
      <c r="I10" s="24" t="s">
        <v>37</v>
      </c>
      <c r="J10" s="76"/>
      <c r="K10" s="27" t="s">
        <v>36</v>
      </c>
      <c r="L10" s="10" t="s">
        <v>37</v>
      </c>
    </row>
    <row r="11" spans="1:12" s="30" customFormat="1" ht="27.75" customHeight="1">
      <c r="A11" s="37"/>
      <c r="B11" s="78" t="s">
        <v>22</v>
      </c>
      <c r="C11" s="31">
        <v>1</v>
      </c>
      <c r="D11" s="32" t="s">
        <v>0</v>
      </c>
      <c r="E11" s="51" t="s">
        <v>13</v>
      </c>
      <c r="F11" s="58">
        <v>39.7</v>
      </c>
      <c r="G11" s="58">
        <v>65</v>
      </c>
      <c r="H11" s="59">
        <v>115.1</v>
      </c>
      <c r="I11" s="59">
        <v>26.2</v>
      </c>
      <c r="J11" s="59">
        <v>71</v>
      </c>
      <c r="K11" s="60">
        <v>175.7</v>
      </c>
      <c r="L11" s="61">
        <v>6.9</v>
      </c>
    </row>
    <row r="12" spans="1:12" s="30" customFormat="1" ht="27.75" customHeight="1">
      <c r="A12" s="37"/>
      <c r="B12" s="77"/>
      <c r="C12" s="17">
        <v>2</v>
      </c>
      <c r="D12" s="33" t="s">
        <v>29</v>
      </c>
      <c r="E12" s="43" t="s">
        <v>14</v>
      </c>
      <c r="F12" s="60">
        <v>1.6</v>
      </c>
      <c r="G12" s="60">
        <v>1.8</v>
      </c>
      <c r="H12" s="59">
        <v>5.3</v>
      </c>
      <c r="I12" s="59">
        <v>1</v>
      </c>
      <c r="J12" s="62">
        <v>3.1</v>
      </c>
      <c r="K12" s="60">
        <v>16.4</v>
      </c>
      <c r="L12" s="70">
        <v>0.6</v>
      </c>
    </row>
    <row r="13" spans="1:12" s="30" customFormat="1" ht="27.75" customHeight="1">
      <c r="A13" s="37"/>
      <c r="B13" s="77"/>
      <c r="C13" s="17">
        <v>3</v>
      </c>
      <c r="D13" s="33" t="s">
        <v>31</v>
      </c>
      <c r="E13" s="43" t="s">
        <v>14</v>
      </c>
      <c r="F13" s="60">
        <v>1.5</v>
      </c>
      <c r="G13" s="60">
        <v>1.7</v>
      </c>
      <c r="H13" s="59">
        <v>2.8</v>
      </c>
      <c r="I13" s="59">
        <v>1.1</v>
      </c>
      <c r="J13" s="63">
        <v>2.7</v>
      </c>
      <c r="K13" s="60">
        <v>9.6</v>
      </c>
      <c r="L13" s="71">
        <v>0.9</v>
      </c>
    </row>
    <row r="14" spans="1:13" s="30" customFormat="1" ht="27.75" customHeight="1">
      <c r="A14" s="37"/>
      <c r="B14" s="77"/>
      <c r="C14" s="17">
        <v>4</v>
      </c>
      <c r="D14" s="33" t="s">
        <v>38</v>
      </c>
      <c r="E14" s="43" t="s">
        <v>14</v>
      </c>
      <c r="F14" s="60">
        <v>17.5</v>
      </c>
      <c r="G14" s="60">
        <v>15.8</v>
      </c>
      <c r="H14" s="59">
        <v>22</v>
      </c>
      <c r="I14" s="59">
        <v>11</v>
      </c>
      <c r="J14" s="63">
        <v>12.5</v>
      </c>
      <c r="K14" s="60">
        <v>27.8</v>
      </c>
      <c r="L14" s="71">
        <v>4.8</v>
      </c>
      <c r="M14" s="42"/>
    </row>
    <row r="15" spans="1:13" s="30" customFormat="1" ht="27.75" customHeight="1">
      <c r="A15" s="37"/>
      <c r="B15" s="77"/>
      <c r="C15" s="17">
        <v>5</v>
      </c>
      <c r="D15" s="33" t="s">
        <v>39</v>
      </c>
      <c r="E15" s="43" t="s">
        <v>14</v>
      </c>
      <c r="F15" s="60">
        <v>16.6</v>
      </c>
      <c r="G15" s="60">
        <v>21.5</v>
      </c>
      <c r="H15" s="59">
        <v>32.3</v>
      </c>
      <c r="I15" s="59">
        <v>13.3</v>
      </c>
      <c r="J15" s="63">
        <v>24.2</v>
      </c>
      <c r="K15" s="60">
        <v>41.7</v>
      </c>
      <c r="L15" s="71">
        <v>12</v>
      </c>
      <c r="M15" s="42"/>
    </row>
    <row r="16" spans="1:13" s="30" customFormat="1" ht="27.75" customHeight="1">
      <c r="A16" s="37"/>
      <c r="B16" s="77"/>
      <c r="C16" s="17">
        <v>6</v>
      </c>
      <c r="D16" s="33" t="s">
        <v>40</v>
      </c>
      <c r="E16" s="43" t="s">
        <v>14</v>
      </c>
      <c r="F16" s="60">
        <v>1.2</v>
      </c>
      <c r="G16" s="60">
        <v>2.1</v>
      </c>
      <c r="H16" s="59">
        <v>13.9</v>
      </c>
      <c r="I16" s="59">
        <v>0.7</v>
      </c>
      <c r="J16" s="63">
        <v>3.7</v>
      </c>
      <c r="K16" s="60">
        <v>20.5</v>
      </c>
      <c r="L16" s="71">
        <v>0.7</v>
      </c>
      <c r="M16" s="42"/>
    </row>
    <row r="17" spans="1:13" s="30" customFormat="1" ht="27.75" customHeight="1">
      <c r="A17" s="37"/>
      <c r="B17" s="77"/>
      <c r="C17" s="17">
        <v>7</v>
      </c>
      <c r="D17" s="33" t="s">
        <v>21</v>
      </c>
      <c r="E17" s="43" t="s">
        <v>14</v>
      </c>
      <c r="F17" s="60">
        <v>32.1</v>
      </c>
      <c r="G17" s="60">
        <v>26.4</v>
      </c>
      <c r="H17" s="59">
        <v>36.3</v>
      </c>
      <c r="I17" s="59">
        <v>16.3</v>
      </c>
      <c r="J17" s="63">
        <v>42.2</v>
      </c>
      <c r="K17" s="60">
        <v>78.7</v>
      </c>
      <c r="L17" s="71">
        <v>16.3</v>
      </c>
      <c r="M17" s="42"/>
    </row>
    <row r="18" spans="1:13" s="30" customFormat="1" ht="27.75" customHeight="1">
      <c r="A18" s="37"/>
      <c r="B18" s="77"/>
      <c r="C18" s="17">
        <v>8</v>
      </c>
      <c r="D18" s="33" t="s">
        <v>47</v>
      </c>
      <c r="E18" s="43" t="s">
        <v>14</v>
      </c>
      <c r="F18" s="60">
        <v>61.4</v>
      </c>
      <c r="G18" s="60">
        <v>67.1</v>
      </c>
      <c r="H18" s="59">
        <v>77.2</v>
      </c>
      <c r="I18" s="59">
        <v>56.1</v>
      </c>
      <c r="J18" s="63">
        <v>51.2</v>
      </c>
      <c r="K18" s="60">
        <v>77.2</v>
      </c>
      <c r="L18" s="71">
        <v>17.9</v>
      </c>
      <c r="M18" s="42"/>
    </row>
    <row r="19" spans="1:13" s="30" customFormat="1" ht="27.75" customHeight="1">
      <c r="A19" s="37"/>
      <c r="B19" s="77"/>
      <c r="C19" s="17">
        <v>9</v>
      </c>
      <c r="D19" s="33" t="s">
        <v>45</v>
      </c>
      <c r="E19" s="43" t="s">
        <v>14</v>
      </c>
      <c r="F19" s="60">
        <v>4.1</v>
      </c>
      <c r="G19" s="60">
        <v>8.7</v>
      </c>
      <c r="H19" s="59">
        <v>17.2</v>
      </c>
      <c r="I19" s="59">
        <v>4.1</v>
      </c>
      <c r="J19" s="63">
        <v>11.3</v>
      </c>
      <c r="K19" s="60">
        <v>27</v>
      </c>
      <c r="L19" s="71">
        <v>2.7</v>
      </c>
      <c r="M19" s="42"/>
    </row>
    <row r="20" spans="1:13" s="30" customFormat="1" ht="27.75" customHeight="1">
      <c r="A20" s="37"/>
      <c r="B20" s="77"/>
      <c r="C20" s="17">
        <v>10</v>
      </c>
      <c r="D20" s="33" t="s">
        <v>46</v>
      </c>
      <c r="E20" s="43" t="s">
        <v>14</v>
      </c>
      <c r="F20" s="60">
        <v>7.6</v>
      </c>
      <c r="G20" s="60">
        <v>11.9</v>
      </c>
      <c r="H20" s="59">
        <v>18.9</v>
      </c>
      <c r="I20" s="59">
        <v>7.6</v>
      </c>
      <c r="J20" s="63">
        <v>9.6</v>
      </c>
      <c r="K20" s="60">
        <v>18.9</v>
      </c>
      <c r="L20" s="71">
        <v>3.7</v>
      </c>
      <c r="M20" s="42"/>
    </row>
    <row r="21" spans="1:13" s="30" customFormat="1" ht="27.75" customHeight="1">
      <c r="A21" s="37"/>
      <c r="B21" s="77"/>
      <c r="C21" s="17">
        <v>11</v>
      </c>
      <c r="D21" s="33" t="s">
        <v>30</v>
      </c>
      <c r="E21" s="43" t="s">
        <v>14</v>
      </c>
      <c r="F21" s="60">
        <v>67.6</v>
      </c>
      <c r="G21" s="60">
        <v>64.7</v>
      </c>
      <c r="H21" s="59">
        <v>78.3</v>
      </c>
      <c r="I21" s="59">
        <v>14.7</v>
      </c>
      <c r="J21" s="59">
        <v>48.2</v>
      </c>
      <c r="K21" s="60">
        <v>87.6</v>
      </c>
      <c r="L21" s="64">
        <v>4.9</v>
      </c>
      <c r="M21" s="42"/>
    </row>
    <row r="22" spans="1:13" s="30" customFormat="1" ht="27.75" customHeight="1">
      <c r="A22" s="37"/>
      <c r="B22" s="77"/>
      <c r="C22" s="17">
        <v>12</v>
      </c>
      <c r="D22" s="33" t="s">
        <v>78</v>
      </c>
      <c r="E22" s="43" t="s">
        <v>14</v>
      </c>
      <c r="F22" s="60">
        <v>61.7</v>
      </c>
      <c r="G22" s="60">
        <v>76</v>
      </c>
      <c r="H22" s="59">
        <v>92.7</v>
      </c>
      <c r="I22" s="59">
        <v>47.5</v>
      </c>
      <c r="J22" s="59">
        <v>72.2</v>
      </c>
      <c r="K22" s="60">
        <v>99.7</v>
      </c>
      <c r="L22" s="64">
        <v>17.1</v>
      </c>
      <c r="M22" s="42"/>
    </row>
    <row r="23" spans="1:13" s="30" customFormat="1" ht="27.75" customHeight="1">
      <c r="A23" s="37"/>
      <c r="B23" s="77"/>
      <c r="C23" s="34">
        <v>13</v>
      </c>
      <c r="D23" s="33" t="s">
        <v>2</v>
      </c>
      <c r="E23" s="65" t="s">
        <v>15</v>
      </c>
      <c r="F23" s="66">
        <v>1.41</v>
      </c>
      <c r="G23" s="66">
        <v>0.75</v>
      </c>
      <c r="H23" s="67">
        <v>1.92</v>
      </c>
      <c r="I23" s="67">
        <v>0.19</v>
      </c>
      <c r="J23" s="67">
        <v>0.98</v>
      </c>
      <c r="K23" s="66">
        <v>33.55</v>
      </c>
      <c r="L23" s="68">
        <v>0</v>
      </c>
      <c r="M23" s="42"/>
    </row>
    <row r="24" spans="1:13" s="30" customFormat="1" ht="27" customHeight="1">
      <c r="A24" s="37"/>
      <c r="B24" s="77"/>
      <c r="C24" s="34">
        <v>14</v>
      </c>
      <c r="D24" s="33" t="s">
        <v>3</v>
      </c>
      <c r="E24" s="43" t="s">
        <v>15</v>
      </c>
      <c r="F24" s="66">
        <v>0.53</v>
      </c>
      <c r="G24" s="66">
        <v>0.45</v>
      </c>
      <c r="H24" s="67">
        <v>1.2</v>
      </c>
      <c r="I24" s="67">
        <v>0</v>
      </c>
      <c r="J24" s="67">
        <v>0.63</v>
      </c>
      <c r="K24" s="66">
        <v>14.38</v>
      </c>
      <c r="L24" s="68">
        <v>0</v>
      </c>
      <c r="M24" s="42"/>
    </row>
    <row r="25" spans="1:13" s="30" customFormat="1" ht="27.75" customHeight="1" thickBot="1">
      <c r="A25" s="37"/>
      <c r="B25" s="77"/>
      <c r="C25" s="34">
        <v>15</v>
      </c>
      <c r="D25" s="33" t="s">
        <v>7</v>
      </c>
      <c r="E25" s="43" t="s">
        <v>25</v>
      </c>
      <c r="F25" s="44">
        <v>1.05</v>
      </c>
      <c r="G25" s="44">
        <v>0.44</v>
      </c>
      <c r="H25" s="45">
        <v>1.95</v>
      </c>
      <c r="I25" s="45">
        <v>0</v>
      </c>
      <c r="J25" s="45">
        <v>0.74</v>
      </c>
      <c r="K25" s="39">
        <v>5.59</v>
      </c>
      <c r="L25" s="47">
        <v>0</v>
      </c>
      <c r="M25" s="42"/>
    </row>
    <row r="26" spans="2:13" ht="25.5" customHeight="1" thickTop="1">
      <c r="B26" s="12"/>
      <c r="C26" s="13"/>
      <c r="D26" s="14"/>
      <c r="E26" s="15"/>
      <c r="F26" s="13"/>
      <c r="G26" s="13"/>
      <c r="H26" s="13"/>
      <c r="I26" s="13"/>
      <c r="J26" s="13"/>
      <c r="K26" s="28"/>
      <c r="L26" s="28"/>
      <c r="M26" s="11"/>
    </row>
    <row r="27" spans="2:13" ht="25.5" customHeight="1">
      <c r="B27" s="16"/>
      <c r="C27" s="17"/>
      <c r="D27" s="18"/>
      <c r="E27" s="19"/>
      <c r="F27" s="17"/>
      <c r="G27" s="17"/>
      <c r="H27" s="17"/>
      <c r="I27" s="17"/>
      <c r="J27" s="17"/>
      <c r="K27" s="29"/>
      <c r="L27" s="29"/>
      <c r="M27" s="11"/>
    </row>
    <row r="28" spans="2:13" ht="108.75" customHeight="1" thickBot="1">
      <c r="B28" s="16"/>
      <c r="C28" s="17"/>
      <c r="D28" s="18"/>
      <c r="E28" s="19"/>
      <c r="F28" s="17"/>
      <c r="G28" s="17"/>
      <c r="H28" s="17"/>
      <c r="I28" s="17"/>
      <c r="J28" s="17"/>
      <c r="K28" s="17"/>
      <c r="L28" s="17"/>
      <c r="M28" s="11"/>
    </row>
    <row r="29" spans="2:13" ht="16.5" customHeight="1" thickTop="1">
      <c r="B29" s="81" t="s">
        <v>19</v>
      </c>
      <c r="C29" s="20"/>
      <c r="D29" s="83" t="s">
        <v>1</v>
      </c>
      <c r="E29" s="85" t="s">
        <v>12</v>
      </c>
      <c r="F29" s="85" t="s">
        <v>43</v>
      </c>
      <c r="G29" s="75" t="s">
        <v>44</v>
      </c>
      <c r="H29" s="5"/>
      <c r="I29" s="6"/>
      <c r="J29" s="75" t="s">
        <v>41</v>
      </c>
      <c r="K29" s="7"/>
      <c r="L29" s="8"/>
      <c r="M29" s="11"/>
    </row>
    <row r="30" spans="2:13" ht="16.5" customHeight="1" thickBot="1">
      <c r="B30" s="82"/>
      <c r="C30" s="21"/>
      <c r="D30" s="84"/>
      <c r="E30" s="86"/>
      <c r="F30" s="87"/>
      <c r="G30" s="88"/>
      <c r="H30" s="24" t="s">
        <v>36</v>
      </c>
      <c r="I30" s="24" t="s">
        <v>37</v>
      </c>
      <c r="J30" s="76"/>
      <c r="K30" s="69" t="s">
        <v>36</v>
      </c>
      <c r="L30" s="10" t="s">
        <v>37</v>
      </c>
      <c r="M30" s="11"/>
    </row>
    <row r="31" spans="1:13" s="30" customFormat="1" ht="27.75" customHeight="1">
      <c r="A31" s="37"/>
      <c r="B31" s="77" t="s">
        <v>23</v>
      </c>
      <c r="C31" s="17">
        <v>16</v>
      </c>
      <c r="D31" s="33" t="s">
        <v>42</v>
      </c>
      <c r="E31" s="43" t="s">
        <v>25</v>
      </c>
      <c r="F31" s="44">
        <v>4.92</v>
      </c>
      <c r="G31" s="44">
        <v>6.36</v>
      </c>
      <c r="H31" s="44">
        <v>19.05</v>
      </c>
      <c r="I31" s="44">
        <v>1.86</v>
      </c>
      <c r="J31" s="45">
        <v>9.71</v>
      </c>
      <c r="K31" s="46">
        <v>294.33</v>
      </c>
      <c r="L31" s="47">
        <v>1.86</v>
      </c>
      <c r="M31" s="42"/>
    </row>
    <row r="32" spans="1:13" s="30" customFormat="1" ht="27.75" customHeight="1">
      <c r="A32" s="37"/>
      <c r="B32" s="77"/>
      <c r="C32" s="17">
        <v>17</v>
      </c>
      <c r="D32" s="33" t="s">
        <v>79</v>
      </c>
      <c r="E32" s="43" t="s">
        <v>25</v>
      </c>
      <c r="F32" s="44">
        <v>1.49</v>
      </c>
      <c r="G32" s="44">
        <v>2.17</v>
      </c>
      <c r="H32" s="45">
        <v>3.61</v>
      </c>
      <c r="I32" s="45">
        <v>0.7</v>
      </c>
      <c r="J32" s="45">
        <v>4</v>
      </c>
      <c r="K32" s="44">
        <v>59.5</v>
      </c>
      <c r="L32" s="47">
        <v>0.28</v>
      </c>
      <c r="M32" s="42"/>
    </row>
    <row r="33" spans="1:13" s="30" customFormat="1" ht="27.75" customHeight="1">
      <c r="A33" s="37"/>
      <c r="B33" s="77"/>
      <c r="C33" s="17">
        <v>18</v>
      </c>
      <c r="D33" s="33" t="s">
        <v>20</v>
      </c>
      <c r="E33" s="43" t="s">
        <v>16</v>
      </c>
      <c r="F33" s="48">
        <v>0.65</v>
      </c>
      <c r="G33" s="48">
        <v>1.06</v>
      </c>
      <c r="H33" s="49">
        <v>3.89</v>
      </c>
      <c r="I33" s="49">
        <v>0</v>
      </c>
      <c r="J33" s="49">
        <v>1.49</v>
      </c>
      <c r="K33" s="48">
        <v>5.36</v>
      </c>
      <c r="L33" s="50">
        <v>0</v>
      </c>
      <c r="M33" s="42"/>
    </row>
    <row r="34" spans="1:13" s="30" customFormat="1" ht="27.75" customHeight="1">
      <c r="A34" s="37"/>
      <c r="B34" s="77"/>
      <c r="C34" s="17">
        <v>19</v>
      </c>
      <c r="D34" s="33" t="s">
        <v>18</v>
      </c>
      <c r="E34" s="43" t="s">
        <v>25</v>
      </c>
      <c r="F34" s="44">
        <v>4.31</v>
      </c>
      <c r="G34" s="44">
        <v>3.96</v>
      </c>
      <c r="H34" s="45">
        <v>10.29</v>
      </c>
      <c r="I34" s="45">
        <v>1.3</v>
      </c>
      <c r="J34" s="45">
        <v>4.69</v>
      </c>
      <c r="K34" s="44">
        <v>94.25</v>
      </c>
      <c r="L34" s="47">
        <v>0.47</v>
      </c>
      <c r="M34" s="42"/>
    </row>
    <row r="35" spans="1:13" s="30" customFormat="1" ht="27.75" customHeight="1">
      <c r="A35" s="37"/>
      <c r="B35" s="77"/>
      <c r="C35" s="17">
        <v>20</v>
      </c>
      <c r="D35" s="33" t="s">
        <v>5</v>
      </c>
      <c r="E35" s="43" t="s">
        <v>25</v>
      </c>
      <c r="F35" s="44">
        <v>47.62</v>
      </c>
      <c r="G35" s="44">
        <v>41.53</v>
      </c>
      <c r="H35" s="45">
        <v>78.62</v>
      </c>
      <c r="I35" s="45">
        <v>23.39</v>
      </c>
      <c r="J35" s="45">
        <v>57.75</v>
      </c>
      <c r="K35" s="48">
        <v>1160.14</v>
      </c>
      <c r="L35" s="47">
        <v>19.87</v>
      </c>
      <c r="M35" s="42"/>
    </row>
    <row r="36" spans="1:13" s="30" customFormat="1" ht="27.75" customHeight="1">
      <c r="A36" s="37"/>
      <c r="B36" s="77"/>
      <c r="C36" s="17">
        <v>21</v>
      </c>
      <c r="D36" s="33" t="s">
        <v>6</v>
      </c>
      <c r="E36" s="43" t="s">
        <v>25</v>
      </c>
      <c r="F36" s="44">
        <v>0.09</v>
      </c>
      <c r="G36" s="44">
        <v>0.36</v>
      </c>
      <c r="H36" s="45">
        <v>1.54</v>
      </c>
      <c r="I36" s="45">
        <v>0</v>
      </c>
      <c r="J36" s="45">
        <v>0.6</v>
      </c>
      <c r="K36" s="44">
        <v>3.59</v>
      </c>
      <c r="L36" s="47">
        <v>0</v>
      </c>
      <c r="M36" s="42"/>
    </row>
    <row r="37" spans="1:13" s="30" customFormat="1" ht="27.75" customHeight="1" thickBot="1">
      <c r="A37" s="37"/>
      <c r="B37" s="77"/>
      <c r="C37" s="17">
        <v>22</v>
      </c>
      <c r="D37" s="33" t="s">
        <v>4</v>
      </c>
      <c r="E37" s="43" t="s">
        <v>25</v>
      </c>
      <c r="F37" s="44">
        <v>0.26</v>
      </c>
      <c r="G37" s="44">
        <v>0.17</v>
      </c>
      <c r="H37" s="45">
        <v>0.77</v>
      </c>
      <c r="I37" s="45">
        <v>0</v>
      </c>
      <c r="J37" s="45">
        <v>0.25</v>
      </c>
      <c r="K37" s="44">
        <v>1.92</v>
      </c>
      <c r="L37" s="47">
        <v>0</v>
      </c>
      <c r="M37" s="42"/>
    </row>
    <row r="38" spans="1:13" s="30" customFormat="1" ht="27.75" customHeight="1">
      <c r="A38" s="37"/>
      <c r="B38" s="78" t="s">
        <v>24</v>
      </c>
      <c r="C38" s="31">
        <v>23</v>
      </c>
      <c r="D38" s="32" t="s">
        <v>27</v>
      </c>
      <c r="E38" s="51" t="s">
        <v>76</v>
      </c>
      <c r="F38" s="52">
        <v>7.02</v>
      </c>
      <c r="G38" s="52">
        <v>4.2</v>
      </c>
      <c r="H38" s="53">
        <v>8.75</v>
      </c>
      <c r="I38" s="53">
        <v>0.81</v>
      </c>
      <c r="J38" s="53">
        <v>2.73</v>
      </c>
      <c r="K38" s="52">
        <v>19.5</v>
      </c>
      <c r="L38" s="54">
        <v>0.03</v>
      </c>
      <c r="M38" s="42"/>
    </row>
    <row r="39" spans="1:13" s="30" customFormat="1" ht="27.75" customHeight="1">
      <c r="A39" s="37"/>
      <c r="B39" s="77"/>
      <c r="C39" s="17">
        <v>24</v>
      </c>
      <c r="D39" s="33" t="s">
        <v>26</v>
      </c>
      <c r="E39" s="43" t="s">
        <v>28</v>
      </c>
      <c r="F39" s="55">
        <v>20.2</v>
      </c>
      <c r="G39" s="55">
        <v>27</v>
      </c>
      <c r="H39" s="56">
        <v>73</v>
      </c>
      <c r="I39" s="56">
        <v>12.8</v>
      </c>
      <c r="J39" s="56">
        <v>28.3</v>
      </c>
      <c r="K39" s="55">
        <v>184.9</v>
      </c>
      <c r="L39" s="57">
        <v>9.6</v>
      </c>
      <c r="M39" s="42"/>
    </row>
    <row r="40" spans="1:13" s="30" customFormat="1" ht="27.75" customHeight="1">
      <c r="A40" s="37"/>
      <c r="B40" s="77"/>
      <c r="C40" s="17">
        <v>25</v>
      </c>
      <c r="D40" s="33" t="s">
        <v>8</v>
      </c>
      <c r="E40" s="43" t="s">
        <v>14</v>
      </c>
      <c r="F40" s="44">
        <v>22.62</v>
      </c>
      <c r="G40" s="44">
        <v>8.94</v>
      </c>
      <c r="H40" s="45">
        <v>39.34</v>
      </c>
      <c r="I40" s="45">
        <v>1.25</v>
      </c>
      <c r="J40" s="45">
        <v>7.82</v>
      </c>
      <c r="K40" s="44">
        <v>52.14</v>
      </c>
      <c r="L40" s="47">
        <v>0.71</v>
      </c>
      <c r="M40" s="42"/>
    </row>
    <row r="41" spans="1:13" s="30" customFormat="1" ht="27.75" customHeight="1">
      <c r="A41" s="37"/>
      <c r="B41" s="77"/>
      <c r="C41" s="17">
        <v>26</v>
      </c>
      <c r="D41" s="33" t="s">
        <v>9</v>
      </c>
      <c r="E41" s="43" t="s">
        <v>14</v>
      </c>
      <c r="F41" s="44">
        <v>22.89</v>
      </c>
      <c r="G41" s="44">
        <v>35.79</v>
      </c>
      <c r="H41" s="45">
        <v>55.41</v>
      </c>
      <c r="I41" s="45">
        <v>18.06</v>
      </c>
      <c r="J41" s="45">
        <v>30.82</v>
      </c>
      <c r="K41" s="44">
        <v>59.92</v>
      </c>
      <c r="L41" s="47">
        <v>2.29</v>
      </c>
      <c r="M41" s="42"/>
    </row>
    <row r="42" spans="1:13" s="30" customFormat="1" ht="27.75" customHeight="1">
      <c r="A42" s="37"/>
      <c r="B42" s="77"/>
      <c r="C42" s="17">
        <v>27</v>
      </c>
      <c r="D42" s="33" t="s">
        <v>10</v>
      </c>
      <c r="E42" s="43" t="s">
        <v>14</v>
      </c>
      <c r="F42" s="44">
        <v>0.28</v>
      </c>
      <c r="G42" s="44">
        <v>3.94</v>
      </c>
      <c r="H42" s="45">
        <v>27.58</v>
      </c>
      <c r="I42" s="45">
        <v>0</v>
      </c>
      <c r="J42" s="45">
        <v>4.39</v>
      </c>
      <c r="K42" s="44">
        <v>31.33</v>
      </c>
      <c r="L42" s="47">
        <v>0</v>
      </c>
      <c r="M42" s="42"/>
    </row>
    <row r="43" spans="1:13" s="30" customFormat="1" ht="27.75" customHeight="1">
      <c r="A43" s="37"/>
      <c r="B43" s="77"/>
      <c r="C43" s="17">
        <v>28</v>
      </c>
      <c r="D43" s="33" t="s">
        <v>11</v>
      </c>
      <c r="E43" s="43" t="s">
        <v>14</v>
      </c>
      <c r="F43" s="44">
        <v>3.72</v>
      </c>
      <c r="G43" s="44">
        <v>5.2</v>
      </c>
      <c r="H43" s="45">
        <v>10.21</v>
      </c>
      <c r="I43" s="45">
        <v>2.71</v>
      </c>
      <c r="J43" s="45">
        <v>6.69</v>
      </c>
      <c r="K43" s="44">
        <v>36.43</v>
      </c>
      <c r="L43" s="47">
        <v>0.82</v>
      </c>
      <c r="M43" s="42"/>
    </row>
    <row r="44" spans="1:13" s="30" customFormat="1" ht="27.75" customHeight="1">
      <c r="A44" s="37"/>
      <c r="B44" s="77"/>
      <c r="C44" s="17">
        <v>29</v>
      </c>
      <c r="D44" s="33" t="s">
        <v>77</v>
      </c>
      <c r="E44" s="43" t="s">
        <v>14</v>
      </c>
      <c r="F44" s="44">
        <v>30</v>
      </c>
      <c r="G44" s="44">
        <v>18.72</v>
      </c>
      <c r="H44" s="45">
        <v>33.61</v>
      </c>
      <c r="I44" s="45">
        <v>9.95</v>
      </c>
      <c r="J44" s="45">
        <v>17.23</v>
      </c>
      <c r="K44" s="44">
        <v>53.03</v>
      </c>
      <c r="L44" s="47">
        <v>3.58</v>
      </c>
      <c r="M44" s="42"/>
    </row>
    <row r="45" spans="1:13" s="30" customFormat="1" ht="27.75" customHeight="1" thickBot="1">
      <c r="A45" s="37"/>
      <c r="B45" s="79"/>
      <c r="C45" s="35">
        <v>30</v>
      </c>
      <c r="D45" s="36" t="s">
        <v>17</v>
      </c>
      <c r="E45" s="38" t="s">
        <v>14</v>
      </c>
      <c r="F45" s="39">
        <v>43.11</v>
      </c>
      <c r="G45" s="39">
        <v>36.35</v>
      </c>
      <c r="H45" s="40">
        <v>59.59</v>
      </c>
      <c r="I45" s="40">
        <v>26.61</v>
      </c>
      <c r="J45" s="40">
        <v>40.86</v>
      </c>
      <c r="K45" s="39">
        <v>74.76</v>
      </c>
      <c r="L45" s="41">
        <v>22.67</v>
      </c>
      <c r="M45" s="42"/>
    </row>
    <row r="46" ht="25.5" customHeight="1" thickTop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</sheetData>
  <sheetProtection/>
  <mergeCells count="23">
    <mergeCell ref="B9:B10"/>
    <mergeCell ref="C9:D10"/>
    <mergeCell ref="E9:E10"/>
    <mergeCell ref="F9:F10"/>
    <mergeCell ref="G9:G10"/>
    <mergeCell ref="J9:J10"/>
    <mergeCell ref="J29:J30"/>
    <mergeCell ref="B31:B37"/>
    <mergeCell ref="B38:B45"/>
    <mergeCell ref="B11:B25"/>
    <mergeCell ref="B29:B30"/>
    <mergeCell ref="D29:D30"/>
    <mergeCell ref="E29:E30"/>
    <mergeCell ref="F29:F30"/>
    <mergeCell ref="G29:G30"/>
    <mergeCell ref="D4:L7"/>
    <mergeCell ref="H3:I3"/>
    <mergeCell ref="J3:L3"/>
    <mergeCell ref="B1:F1"/>
    <mergeCell ref="H1:I1"/>
    <mergeCell ref="J1:L1"/>
    <mergeCell ref="H2:I2"/>
    <mergeCell ref="J2:L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